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enny Jiang\Desktop\Immersion\2020-2021 Documents\"/>
    </mc:Choice>
  </mc:AlternateContent>
  <xr:revisionPtr revIDLastSave="0" documentId="13_ncr:1_{372FFB86-BED5-4FD4-B965-B24EA5D72FE8}" xr6:coauthVersionLast="44" xr6:coauthVersionMax="44" xr10:uidLastSave="{00000000-0000-0000-0000-000000000000}"/>
  <bookViews>
    <workbookView xWindow="-110" yWindow="-110" windowWidth="19420" windowHeight="10420" xr2:uid="{032F9F19-4089-6443-9550-DCF428C17DD4}"/>
  </bookViews>
  <sheets>
    <sheet name="Budget Form 040819" sheetId="2" r:id="rId1"/>
    <sheet name="Sheet4" sheetId="5" r:id="rId2"/>
  </sheets>
  <definedNames>
    <definedName name="_xlnm.Print_Area" localSheetId="0">'Budget Form 040819'!$A$1:$I$98</definedName>
    <definedName name="School_List">#REF!</definedName>
    <definedName name="School_Name">'Budget Form 040819'!$I$9</definedName>
    <definedName name="StudentNumb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8" i="2" l="1"/>
  <c r="G49" i="2" l="1"/>
  <c r="G34" i="2"/>
  <c r="G33" i="2"/>
  <c r="G57" i="2"/>
  <c r="G58" i="2"/>
  <c r="G59" i="2"/>
  <c r="G60" i="2"/>
  <c r="G24" i="2" l="1"/>
  <c r="G25" i="2"/>
  <c r="G26" i="2"/>
  <c r="G28" i="2"/>
  <c r="G32" i="2"/>
  <c r="G35" i="2"/>
  <c r="G36" i="2"/>
  <c r="G37" i="2"/>
  <c r="G39" i="2"/>
  <c r="G40" i="2"/>
  <c r="G41" i="2"/>
  <c r="G43" i="2"/>
  <c r="G44" i="2"/>
  <c r="G45" i="2"/>
  <c r="G48" i="2"/>
  <c r="G50" i="2"/>
  <c r="G51" i="2"/>
  <c r="G52" i="2"/>
  <c r="G54" i="2"/>
  <c r="G55" i="2"/>
  <c r="G61" i="2"/>
  <c r="G62" i="2"/>
  <c r="G46" i="2" l="1"/>
  <c r="G42" i="2"/>
  <c r="G38" i="2"/>
  <c r="G53" i="2"/>
  <c r="G63" i="2"/>
  <c r="G29" i="2"/>
  <c r="I67" i="2" l="1"/>
  <c r="I70" i="2" s="1"/>
  <c r="I71" i="2" s="1"/>
  <c r="G64" i="2"/>
</calcChain>
</file>

<file path=xl/sharedStrings.xml><?xml version="1.0" encoding="utf-8"?>
<sst xmlns="http://schemas.openxmlformats.org/spreadsheetml/2006/main" count="123" uniqueCount="98">
  <si>
    <t>Immersion Program Budget Planning Form</t>
  </si>
  <si>
    <t>Name:</t>
  </si>
  <si>
    <t>Start Date:</t>
  </si>
  <si>
    <t>Student Level:</t>
  </si>
  <si>
    <t>School:</t>
  </si>
  <si>
    <t>Academic Program Name:</t>
  </si>
  <si>
    <t>Organizer:</t>
  </si>
  <si>
    <t>Department:</t>
  </si>
  <si>
    <t>E-mail:</t>
  </si>
  <si>
    <t>Phone:</t>
  </si>
  <si>
    <t>Course Code:</t>
  </si>
  <si>
    <t>Location:</t>
  </si>
  <si>
    <t>Country:</t>
  </si>
  <si>
    <t>City:</t>
  </si>
  <si>
    <t>#Course Units:</t>
  </si>
  <si>
    <t>Expense description</t>
  </si>
  <si>
    <t>Sub Total Cost</t>
  </si>
  <si>
    <t>Transportation:</t>
  </si>
  <si>
    <t xml:space="preserve"> End Date:</t>
  </si>
  <si>
    <t>Notes</t>
  </si>
  <si>
    <t>Total cost</t>
  </si>
  <si>
    <t>Subtotal</t>
  </si>
  <si>
    <t xml:space="preserve">Lodging: </t>
  </si>
  <si>
    <t>CRN #:</t>
  </si>
  <si>
    <t>Payment Preference</t>
  </si>
  <si>
    <t>Counts</t>
  </si>
  <si>
    <t>Cost per Count</t>
  </si>
  <si>
    <t>Approved Program Fee Per Student:</t>
  </si>
  <si>
    <t>Financials Calculation:</t>
  </si>
  <si>
    <t xml:space="preserve">Total Cost after additional funding:  </t>
  </si>
  <si>
    <t xml:space="preserve">Projected Program Fee Per Student:  </t>
  </si>
  <si>
    <t>Program Fee:</t>
  </si>
  <si>
    <t>Other(Please specify other items which are not in above catagories)</t>
  </si>
  <si>
    <t>Program Details:</t>
  </si>
  <si>
    <t>Faculty Name:</t>
  </si>
  <si>
    <t>Faculty Travel Expenses:</t>
  </si>
  <si>
    <t>Student Expenses</t>
  </si>
  <si>
    <t>Academic Activities &amp; Operational Expenses:</t>
  </si>
  <si>
    <t>Meals:</t>
  </si>
  <si>
    <t>Date:</t>
  </si>
  <si>
    <t>Signature:</t>
  </si>
  <si>
    <t>Approvals:</t>
  </si>
  <si>
    <t xml:space="preserve">Projected Expenses / Budget </t>
  </si>
  <si>
    <t>Total Cost:</t>
  </si>
  <si>
    <t>Additional Funds:</t>
  </si>
  <si>
    <t>(Funds to reduce student fee amount - please do not include individual scholarships.)</t>
  </si>
  <si>
    <t>Funding Sources:</t>
  </si>
  <si>
    <t>Name</t>
  </si>
  <si>
    <t>Academic &amp; International Activities</t>
  </si>
  <si>
    <t xml:space="preserve">Please fill in the information requested below to calculate the immersion budget and student program fee. </t>
  </si>
  <si>
    <t>Faculty Member or Immersion Leader</t>
  </si>
  <si>
    <t>(must be at least 15 students)</t>
  </si>
  <si>
    <t>Transportation Meals &amp; Lodging:</t>
  </si>
  <si>
    <t>Number of Students:</t>
  </si>
  <si>
    <t>Please select the payment preference and note if the payment is due prior to the start date and other details you need to explain</t>
  </si>
  <si>
    <t>Dean / Associate Dean</t>
  </si>
  <si>
    <r>
      <rPr>
        <b/>
        <sz val="11"/>
        <color rgb="FFC00000"/>
        <rFont val="Times New Roman"/>
        <family val="1"/>
      </rPr>
      <t>*</t>
    </r>
    <r>
      <rPr>
        <b/>
        <sz val="11"/>
        <color theme="1"/>
        <rFont val="Times New Roman"/>
        <family val="1"/>
      </rPr>
      <t xml:space="preserve">Approved Program Fee Per Student:  </t>
    </r>
  </si>
  <si>
    <t>* The Office of the Provost Immersion Funding Policy</t>
  </si>
  <si>
    <t>The Office of the Provost will only fund immersions with a completed itemized budget template signed by the Associate Vice Provost for International Initaitives and the relevant Dean. Budget overages or additional expenses cannot be accommodated unless they have been pre-approved by the Provost's office. All vendor contracts for immersions funded by the Office of the Provost also must be signed by the Associate Vice Provost for International Initaitives.</t>
  </si>
  <si>
    <t>Associate Vice Provost for International Initiatives</t>
  </si>
  <si>
    <t>Revised :1/8/2020</t>
  </si>
  <si>
    <t>Direct Billing to USF</t>
  </si>
  <si>
    <t>XXX Immersion Program</t>
  </si>
  <si>
    <t>Use the drop-down menu to select sudetn level and school</t>
  </si>
  <si>
    <t>Mixed</t>
  </si>
  <si>
    <t>University Ministry</t>
  </si>
  <si>
    <t>Contact staff who is responsible for createing CRNs &amp; registeration in your school for CRN</t>
  </si>
  <si>
    <t>Arrp 305-1</t>
  </si>
  <si>
    <t>Contact staff who is responsible for createing CRNs &amp; registeration in your school for Course Code</t>
  </si>
  <si>
    <t>Don't worry about this cell, it will be caluculated automatically</t>
  </si>
  <si>
    <t>Round trip flight</t>
  </si>
  <si>
    <t xml:space="preserve">Add short description of your expenses, cost per count and counts. The sub total cost will be calculated automaticlly. </t>
  </si>
  <si>
    <t>Local transportation</t>
  </si>
  <si>
    <t>You can also fill out a total cost for one term if it is a fixed price</t>
  </si>
  <si>
    <t>Hotel</t>
  </si>
  <si>
    <t>USF P-Card</t>
  </si>
  <si>
    <t>Personal Credit Card</t>
  </si>
  <si>
    <t>Other- please describe in notes</t>
  </si>
  <si>
    <t>Meal</t>
  </si>
  <si>
    <t xml:space="preserve">Use Drop-down menu to select your prefered payment method. </t>
  </si>
  <si>
    <t>Add notes if you think it is necessary</t>
  </si>
  <si>
    <t xml:space="preserve">cash + credit </t>
  </si>
  <si>
    <t>Local transport (trains and buses)</t>
  </si>
  <si>
    <t>XXX 'Hotel</t>
  </si>
  <si>
    <t>Count= # of nights * # of rooms</t>
  </si>
  <si>
    <t>Business Lunch</t>
  </si>
  <si>
    <t>Two students will share 1 room. Totally 8 rooms needed, 10 nights</t>
  </si>
  <si>
    <t>Dinner</t>
  </si>
  <si>
    <t>Classroom rental (2 classes)</t>
  </si>
  <si>
    <t>Thank you Gifts to Company Hosts</t>
  </si>
  <si>
    <t>Mobile sim cards</t>
  </si>
  <si>
    <t>Cooordinator fee</t>
  </si>
  <si>
    <t>Local Tour</t>
  </si>
  <si>
    <t xml:space="preserve">Add total amount of additional funds </t>
  </si>
  <si>
    <t>Print this form out and sign names</t>
  </si>
  <si>
    <t>Feel free to add rows</t>
  </si>
  <si>
    <t>Immersion team will fill out this cell</t>
  </si>
  <si>
    <t xml:space="preserve">Add name of the funds, Add the FOAP # if you are getting soonsorship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</si>
</sst>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409]* #,##0_ ;_-[$$-409]* \-#,##0\ ;_-[$$-409]* &quot;-&quot;??_ ;_-@_ "/>
    <numFmt numFmtId="166" formatCode="&quot;$&quot;#,##0.00"/>
    <numFmt numFmtId="170" formatCode="_(&quot;$&quot;* #,##0_);_(&quot;$&quot;* \(#,##0\);_(&quot;$&quot;* &quot;-&quot;??_);_(@_)"/>
  </numFmts>
  <fonts count="19" x14ac:knownFonts="1">
    <font>
      <sz val="12"/>
      <color theme="1"/>
      <name val="Calibri"/>
      <family val="2"/>
      <scheme val="minor"/>
    </font>
    <font>
      <sz val="12"/>
      <color theme="1"/>
      <name val="Calibri"/>
      <family val="2"/>
      <scheme val="minor"/>
    </font>
    <font>
      <b/>
      <sz val="16"/>
      <color theme="9" tint="-0.499984740745262"/>
      <name val="Times New Roman"/>
      <family val="1"/>
    </font>
    <font>
      <sz val="11"/>
      <color theme="1"/>
      <name val="Times New Roman"/>
      <family val="1"/>
    </font>
    <font>
      <sz val="10"/>
      <color theme="1"/>
      <name val="Times New Roman"/>
      <family val="1"/>
    </font>
    <font>
      <b/>
      <sz val="11"/>
      <color theme="7"/>
      <name val="Times New Roman"/>
      <family val="1"/>
    </font>
    <font>
      <u/>
      <sz val="11"/>
      <color theme="10"/>
      <name val="Calibri"/>
      <family val="2"/>
      <charset val="238"/>
      <scheme val="minor"/>
    </font>
    <font>
      <u/>
      <sz val="10"/>
      <color theme="10"/>
      <name val="Times New Roman"/>
      <family val="1"/>
    </font>
    <font>
      <b/>
      <sz val="11"/>
      <color theme="1"/>
      <name val="Times New Roman"/>
      <family val="1"/>
    </font>
    <font>
      <sz val="14"/>
      <color theme="9" tint="-0.499984740745262"/>
      <name val="Times New Roman"/>
      <family val="1"/>
    </font>
    <font>
      <sz val="11"/>
      <name val="Times New Roman"/>
      <family val="1"/>
    </font>
    <font>
      <sz val="12"/>
      <color theme="1"/>
      <name val="Times New Roman"/>
      <family val="1"/>
    </font>
    <font>
      <i/>
      <sz val="12"/>
      <color theme="2" tint="-0.499984740745262"/>
      <name val="Times New Roman"/>
      <family val="1"/>
    </font>
    <font>
      <i/>
      <sz val="11"/>
      <color theme="0" tint="-0.499984740745262"/>
      <name val="Times New Roman"/>
      <family val="1"/>
    </font>
    <font>
      <i/>
      <sz val="12"/>
      <color rgb="FFC00000"/>
      <name val="Calibri"/>
      <family val="2"/>
      <scheme val="minor"/>
    </font>
    <font>
      <sz val="12"/>
      <color rgb="FFC00000"/>
      <name val="Calibri"/>
      <family val="2"/>
      <scheme val="minor"/>
    </font>
    <font>
      <b/>
      <sz val="11"/>
      <color rgb="FFC00000"/>
      <name val="Times New Roman"/>
      <family val="1"/>
    </font>
    <font>
      <b/>
      <i/>
      <sz val="9"/>
      <color rgb="FFC00000"/>
      <name val="Times New Roman"/>
      <family val="1"/>
    </font>
    <font>
      <sz val="1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s>
  <borders count="39">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82">
    <xf numFmtId="0" fontId="0" fillId="0" borderId="0" xfId="0"/>
    <xf numFmtId="0" fontId="3" fillId="2" borderId="0" xfId="0" applyFont="1" applyFill="1" applyProtection="1"/>
    <xf numFmtId="0" fontId="0" fillId="2" borderId="0" xfId="0" applyFill="1"/>
    <xf numFmtId="0" fontId="3" fillId="2" borderId="0" xfId="0" applyFont="1" applyFill="1" applyBorder="1" applyProtection="1"/>
    <xf numFmtId="0" fontId="3" fillId="2" borderId="0" xfId="0" applyFont="1" applyFill="1" applyBorder="1" applyAlignment="1" applyProtection="1">
      <alignment horizontal="center"/>
    </xf>
    <xf numFmtId="0" fontId="4" fillId="2" borderId="0" xfId="0" applyFont="1" applyFill="1" applyBorder="1" applyAlignment="1" applyProtection="1">
      <alignment horizontal="left"/>
    </xf>
    <xf numFmtId="0" fontId="7" fillId="2" borderId="0" xfId="2" applyFont="1" applyFill="1" applyBorder="1" applyAlignment="1" applyProtection="1">
      <alignment horizontal="left"/>
    </xf>
    <xf numFmtId="0" fontId="4" fillId="2" borderId="0" xfId="0" applyFont="1" applyFill="1" applyBorder="1" applyAlignment="1" applyProtection="1">
      <alignment horizontal="center" wrapText="1"/>
    </xf>
    <xf numFmtId="0" fontId="3" fillId="2" borderId="6" xfId="0" applyFont="1" applyFill="1" applyBorder="1" applyAlignment="1" applyProtection="1">
      <alignment horizontal="center" vertical="center"/>
    </xf>
    <xf numFmtId="0" fontId="3" fillId="2" borderId="10" xfId="0" applyFont="1" applyFill="1" applyBorder="1" applyAlignment="1" applyProtection="1">
      <alignment horizontal="right" vertical="center"/>
    </xf>
    <xf numFmtId="0" fontId="0" fillId="2" borderId="0" xfId="0" applyFont="1" applyFill="1"/>
    <xf numFmtId="0" fontId="2" fillId="2" borderId="0" xfId="0" applyFont="1" applyFill="1" applyAlignment="1" applyProtection="1">
      <alignment horizontal="center" vertical="center"/>
    </xf>
    <xf numFmtId="0" fontId="3" fillId="3" borderId="1" xfId="0" applyFont="1" applyFill="1" applyBorder="1" applyAlignment="1" applyProtection="1">
      <alignment horizontal="right"/>
    </xf>
    <xf numFmtId="0" fontId="3" fillId="3" borderId="1" xfId="0" applyFont="1" applyFill="1" applyBorder="1" applyProtection="1"/>
    <xf numFmtId="0" fontId="0" fillId="2" borderId="0" xfId="0" applyFill="1" applyBorder="1"/>
    <xf numFmtId="0" fontId="3" fillId="4" borderId="1" xfId="0" applyFont="1" applyFill="1" applyBorder="1" applyProtection="1"/>
    <xf numFmtId="0" fontId="3" fillId="4" borderId="1" xfId="0" applyFont="1" applyFill="1" applyBorder="1" applyAlignment="1" applyProtection="1">
      <alignment horizontal="right"/>
    </xf>
    <xf numFmtId="0" fontId="0" fillId="4" borderId="1" xfId="0" applyFill="1" applyBorder="1"/>
    <xf numFmtId="0" fontId="2" fillId="2" borderId="0" xfId="0" applyFont="1" applyFill="1" applyAlignment="1" applyProtection="1">
      <alignment horizontal="right" vertical="center"/>
    </xf>
    <xf numFmtId="0" fontId="5" fillId="3" borderId="1" xfId="0" applyFont="1" applyFill="1" applyBorder="1" applyAlignment="1" applyProtection="1">
      <alignment horizontal="right"/>
    </xf>
    <xf numFmtId="0" fontId="5" fillId="2" borderId="0" xfId="0" applyFont="1" applyFill="1" applyBorder="1" applyAlignment="1" applyProtection="1">
      <alignment horizontal="right"/>
    </xf>
    <xf numFmtId="0" fontId="0" fillId="2" borderId="0" xfId="0" applyFill="1" applyAlignment="1">
      <alignment horizontal="right"/>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xf>
    <xf numFmtId="0" fontId="8" fillId="2" borderId="13" xfId="0" applyFont="1" applyFill="1" applyBorder="1" applyAlignment="1" applyProtection="1">
      <alignment horizontal="right" vertical="center"/>
    </xf>
    <xf numFmtId="0" fontId="3" fillId="2" borderId="9" xfId="0" applyFont="1" applyFill="1" applyBorder="1" applyAlignment="1" applyProtection="1">
      <alignment horizontal="center"/>
      <protection locked="0"/>
    </xf>
    <xf numFmtId="0" fontId="3" fillId="2" borderId="0" xfId="0" applyFont="1" applyFill="1"/>
    <xf numFmtId="0" fontId="3" fillId="3" borderId="2" xfId="0" applyFont="1" applyFill="1" applyBorder="1" applyProtection="1"/>
    <xf numFmtId="0" fontId="3" fillId="2" borderId="9" xfId="0" applyFont="1" applyFill="1" applyBorder="1" applyAlignment="1" applyProtection="1">
      <alignment horizontal="left" vertical="top" wrapText="1"/>
    </xf>
    <xf numFmtId="0" fontId="3" fillId="2" borderId="9" xfId="0" applyFont="1" applyFill="1" applyBorder="1" applyAlignment="1" applyProtection="1">
      <alignment horizontal="center" vertical="center"/>
    </xf>
    <xf numFmtId="164" fontId="10" fillId="5" borderId="6" xfId="0" applyNumberFormat="1" applyFont="1" applyFill="1" applyBorder="1" applyAlignment="1" applyProtection="1">
      <protection locked="0"/>
    </xf>
    <xf numFmtId="0" fontId="11" fillId="2" borderId="3" xfId="0" applyFont="1" applyFill="1" applyBorder="1"/>
    <xf numFmtId="0" fontId="12" fillId="2" borderId="0" xfId="0" applyFont="1" applyFill="1" applyAlignment="1">
      <alignment horizontal="right"/>
    </xf>
    <xf numFmtId="0" fontId="0" fillId="2" borderId="22" xfId="0" applyFont="1" applyFill="1" applyBorder="1"/>
    <xf numFmtId="0" fontId="14" fillId="2" borderId="23" xfId="0" applyFont="1" applyFill="1" applyBorder="1"/>
    <xf numFmtId="0" fontId="15" fillId="2" borderId="23" xfId="0" applyFont="1" applyFill="1" applyBorder="1"/>
    <xf numFmtId="0" fontId="15" fillId="2" borderId="24" xfId="0" applyFont="1" applyFill="1" applyBorder="1"/>
    <xf numFmtId="0" fontId="0" fillId="2" borderId="25" xfId="0" applyFont="1" applyFill="1" applyBorder="1"/>
    <xf numFmtId="0" fontId="14" fillId="2" borderId="0" xfId="0" applyFont="1" applyFill="1" applyBorder="1"/>
    <xf numFmtId="0" fontId="15" fillId="2" borderId="0" xfId="0" applyFont="1" applyFill="1" applyBorder="1"/>
    <xf numFmtId="0" fontId="15" fillId="2" borderId="15" xfId="0" applyFont="1" applyFill="1" applyBorder="1"/>
    <xf numFmtId="0" fontId="0" fillId="2" borderId="20" xfId="0" applyFont="1" applyFill="1" applyBorder="1"/>
    <xf numFmtId="44" fontId="3" fillId="2" borderId="6" xfId="1" quotePrefix="1" applyFont="1" applyFill="1" applyBorder="1" applyAlignment="1" applyProtection="1">
      <alignment horizontal="center" wrapText="1"/>
      <protection locked="0"/>
    </xf>
    <xf numFmtId="0" fontId="3" fillId="2" borderId="6" xfId="1" applyNumberFormat="1" applyFont="1" applyFill="1" applyBorder="1" applyAlignment="1" applyProtection="1">
      <alignment horizontal="center" wrapText="1"/>
      <protection locked="0"/>
    </xf>
    <xf numFmtId="164" fontId="10" fillId="2" borderId="6" xfId="0" applyNumberFormat="1" applyFont="1" applyFill="1" applyBorder="1" applyAlignment="1" applyProtection="1">
      <protection locked="0"/>
    </xf>
    <xf numFmtId="0" fontId="10" fillId="2" borderId="6" xfId="0" applyNumberFormat="1" applyFont="1" applyFill="1" applyBorder="1" applyAlignment="1" applyProtection="1">
      <protection locked="0"/>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0" fillId="2" borderId="0" xfId="0" applyFill="1" applyBorder="1" applyAlignment="1">
      <alignment horizontal="right"/>
    </xf>
    <xf numFmtId="0" fontId="8" fillId="3" borderId="22" xfId="0" applyFont="1" applyFill="1" applyBorder="1" applyProtection="1"/>
    <xf numFmtId="0" fontId="5" fillId="3" borderId="23" xfId="0" applyFont="1" applyFill="1" applyBorder="1" applyAlignment="1" applyProtection="1">
      <alignment horizontal="right"/>
    </xf>
    <xf numFmtId="0" fontId="3" fillId="3" borderId="23" xfId="0" applyFont="1" applyFill="1" applyBorder="1" applyAlignment="1" applyProtection="1">
      <alignment horizontal="right"/>
    </xf>
    <xf numFmtId="0" fontId="4" fillId="3" borderId="23" xfId="0" applyFont="1" applyFill="1" applyBorder="1" applyAlignment="1" applyProtection="1">
      <protection locked="0"/>
    </xf>
    <xf numFmtId="0" fontId="4" fillId="3" borderId="24" xfId="0" applyFont="1" applyFill="1" applyBorder="1" applyAlignment="1" applyProtection="1">
      <protection locked="0"/>
    </xf>
    <xf numFmtId="0" fontId="8" fillId="2" borderId="25" xfId="0" applyFont="1" applyFill="1" applyBorder="1" applyProtection="1"/>
    <xf numFmtId="0" fontId="4" fillId="2" borderId="28" xfId="0" applyFont="1" applyFill="1" applyBorder="1" applyAlignment="1" applyProtection="1">
      <alignment horizontal="left"/>
      <protection locked="0"/>
    </xf>
    <xf numFmtId="0" fontId="8" fillId="3" borderId="30" xfId="0" applyFont="1" applyFill="1" applyBorder="1" applyProtection="1"/>
    <xf numFmtId="0" fontId="3" fillId="3" borderId="31" xfId="0" applyFont="1" applyFill="1" applyBorder="1" applyProtection="1"/>
    <xf numFmtId="0" fontId="3" fillId="2" borderId="32" xfId="0" applyFont="1" applyFill="1" applyBorder="1" applyProtection="1"/>
    <xf numFmtId="0" fontId="8" fillId="4" borderId="30" xfId="0" applyFont="1" applyFill="1" applyBorder="1" applyProtection="1"/>
    <xf numFmtId="0" fontId="9" fillId="4" borderId="31" xfId="0" applyFont="1" applyFill="1" applyBorder="1" applyAlignment="1" applyProtection="1">
      <alignment horizontal="center"/>
    </xf>
    <xf numFmtId="0" fontId="3" fillId="2" borderId="25" xfId="0" applyFont="1" applyFill="1" applyBorder="1" applyProtection="1"/>
    <xf numFmtId="0" fontId="3" fillId="2" borderId="33" xfId="0" applyFont="1" applyFill="1" applyBorder="1" applyAlignment="1" applyProtection="1">
      <alignment vertical="center" wrapText="1"/>
    </xf>
    <xf numFmtId="0" fontId="3" fillId="2" borderId="28" xfId="0" applyFont="1" applyFill="1" applyBorder="1" applyAlignment="1" applyProtection="1">
      <alignment horizontal="center" vertical="center"/>
    </xf>
    <xf numFmtId="0" fontId="10" fillId="2" borderId="28" xfId="0" applyNumberFormat="1" applyFont="1" applyFill="1" applyBorder="1" applyAlignment="1" applyProtection="1">
      <alignment horizontal="center"/>
      <protection locked="0"/>
    </xf>
    <xf numFmtId="0" fontId="5" fillId="2" borderId="25" xfId="0" applyFont="1" applyFill="1" applyBorder="1" applyProtection="1"/>
    <xf numFmtId="0" fontId="0" fillId="2" borderId="15" xfId="0" applyFill="1" applyBorder="1"/>
    <xf numFmtId="0" fontId="8" fillId="2" borderId="25" xfId="0" applyFont="1" applyFill="1" applyBorder="1"/>
    <xf numFmtId="0" fontId="5" fillId="2" borderId="0" xfId="0" applyFont="1" applyFill="1" applyBorder="1" applyAlignment="1">
      <alignment horizontal="right"/>
    </xf>
    <xf numFmtId="0" fontId="3" fillId="2" borderId="0" xfId="0" applyFont="1" applyFill="1" applyBorder="1" applyAlignment="1">
      <alignment horizontal="right"/>
    </xf>
    <xf numFmtId="0" fontId="17" fillId="0" borderId="0" xfId="0" applyFont="1" applyBorder="1"/>
    <xf numFmtId="0" fontId="3" fillId="2" borderId="0" xfId="0" applyFont="1" applyFill="1" applyBorder="1" applyAlignment="1">
      <alignment horizontal="center"/>
    </xf>
    <xf numFmtId="0" fontId="0" fillId="2" borderId="15" xfId="0" applyFill="1" applyBorder="1" applyAlignment="1">
      <alignment horizontal="right"/>
    </xf>
    <xf numFmtId="0" fontId="11" fillId="3" borderId="0" xfId="0" applyFont="1" applyFill="1" applyBorder="1"/>
    <xf numFmtId="0" fontId="11" fillId="3" borderId="15" xfId="0" applyFont="1" applyFill="1" applyBorder="1"/>
    <xf numFmtId="0" fontId="11" fillId="2" borderId="0" xfId="0" applyFont="1" applyFill="1" applyBorder="1" applyAlignment="1">
      <alignment horizontal="right"/>
    </xf>
    <xf numFmtId="0" fontId="11" fillId="2" borderId="0" xfId="0" applyFont="1" applyFill="1" applyBorder="1"/>
    <xf numFmtId="0" fontId="11" fillId="2" borderId="15" xfId="0" applyFont="1" applyFill="1" applyBorder="1"/>
    <xf numFmtId="14" fontId="11" fillId="2" borderId="32" xfId="0" applyNumberFormat="1" applyFont="1" applyFill="1" applyBorder="1" applyAlignment="1">
      <alignment horizontal="center"/>
    </xf>
    <xf numFmtId="14" fontId="11" fillId="2" borderId="32" xfId="0" applyNumberFormat="1" applyFont="1" applyFill="1" applyBorder="1"/>
    <xf numFmtId="0" fontId="4" fillId="2" borderId="37" xfId="0" applyFont="1" applyFill="1" applyBorder="1" applyAlignment="1" applyProtection="1">
      <alignment horizontal="left"/>
      <protection locked="0"/>
    </xf>
    <xf numFmtId="0" fontId="5" fillId="3" borderId="2" xfId="0" applyFont="1" applyFill="1" applyBorder="1" applyAlignment="1" applyProtection="1">
      <alignment horizontal="right"/>
    </xf>
    <xf numFmtId="0" fontId="3" fillId="3" borderId="2" xfId="0" applyFont="1" applyFill="1" applyBorder="1" applyAlignment="1" applyProtection="1">
      <alignment horizontal="right"/>
    </xf>
    <xf numFmtId="0" fontId="4" fillId="2" borderId="37" xfId="0" applyFont="1" applyFill="1" applyBorder="1" applyAlignment="1" applyProtection="1">
      <alignment horizontal="center" wrapText="1"/>
      <protection locked="0"/>
    </xf>
    <xf numFmtId="0" fontId="8" fillId="3" borderId="38" xfId="0" applyFont="1" applyFill="1" applyBorder="1" applyProtection="1"/>
    <xf numFmtId="0" fontId="3" fillId="3" borderId="29" xfId="0" applyFont="1" applyFill="1" applyBorder="1" applyProtection="1"/>
    <xf numFmtId="0" fontId="0" fillId="2" borderId="26" xfId="0" applyFill="1" applyBorder="1" applyAlignment="1">
      <alignment horizontal="right"/>
    </xf>
    <xf numFmtId="0" fontId="0" fillId="2" borderId="26" xfId="0" applyFill="1" applyBorder="1"/>
    <xf numFmtId="0" fontId="0" fillId="2" borderId="21" xfId="0" applyFill="1" applyBorder="1"/>
    <xf numFmtId="0" fontId="3" fillId="2" borderId="15" xfId="0" applyFont="1" applyFill="1" applyBorder="1" applyAlignment="1" applyProtection="1">
      <alignment horizontal="right"/>
    </xf>
    <xf numFmtId="0" fontId="8" fillId="2" borderId="0" xfId="0" applyFont="1" applyFill="1" applyBorder="1" applyAlignment="1">
      <alignment horizontal="right"/>
    </xf>
    <xf numFmtId="0" fontId="8" fillId="2" borderId="15" xfId="0" applyFont="1" applyFill="1" applyBorder="1" applyAlignment="1">
      <alignment horizontal="right"/>
    </xf>
    <xf numFmtId="0" fontId="3" fillId="2" borderId="9" xfId="0" applyFont="1" applyFill="1" applyBorder="1" applyAlignment="1" applyProtection="1">
      <alignment horizontal="right" vertical="top" wrapText="1"/>
    </xf>
    <xf numFmtId="0" fontId="3" fillId="2" borderId="10" xfId="0" applyFont="1" applyFill="1" applyBorder="1" applyAlignment="1" applyProtection="1">
      <alignment horizontal="right" vertical="top" wrapText="1"/>
    </xf>
    <xf numFmtId="0" fontId="3" fillId="2" borderId="4" xfId="0" quotePrefix="1" applyFont="1" applyFill="1" applyBorder="1" applyAlignment="1" applyProtection="1">
      <alignment horizontal="right" wrapText="1"/>
      <protection locked="0"/>
    </xf>
    <xf numFmtId="0" fontId="3" fillId="2" borderId="2" xfId="0" quotePrefix="1" applyFont="1" applyFill="1" applyBorder="1" applyAlignment="1" applyProtection="1">
      <alignment horizontal="right" wrapText="1"/>
      <protection locked="0"/>
    </xf>
    <xf numFmtId="0" fontId="3" fillId="2" borderId="5" xfId="0" quotePrefix="1" applyFont="1" applyFill="1" applyBorder="1" applyAlignment="1" applyProtection="1">
      <alignment horizontal="right" wrapText="1"/>
      <protection locked="0"/>
    </xf>
    <xf numFmtId="14" fontId="4" fillId="2" borderId="6" xfId="0" applyNumberFormat="1" applyFont="1" applyFill="1" applyBorder="1" applyAlignment="1" applyProtection="1">
      <alignment horizontal="center"/>
      <protection locked="0"/>
    </xf>
    <xf numFmtId="0" fontId="0" fillId="2" borderId="6" xfId="0" applyFill="1" applyBorder="1" applyAlignment="1">
      <alignment horizontal="center"/>
    </xf>
    <xf numFmtId="14" fontId="4" fillId="2" borderId="4" xfId="0" applyNumberFormat="1" applyFont="1" applyFill="1" applyBorder="1" applyAlignment="1" applyProtection="1">
      <alignment horizontal="center"/>
      <protection locked="0"/>
    </xf>
    <xf numFmtId="14" fontId="4" fillId="2" borderId="29" xfId="0" applyNumberFormat="1" applyFont="1" applyFill="1" applyBorder="1" applyAlignment="1" applyProtection="1">
      <alignment horizontal="center"/>
      <protection locked="0"/>
    </xf>
    <xf numFmtId="0" fontId="0" fillId="2" borderId="4" xfId="0" applyFill="1" applyBorder="1" applyAlignment="1">
      <alignment horizontal="center"/>
    </xf>
    <xf numFmtId="0" fontId="0" fillId="2" borderId="29" xfId="0" applyFill="1" applyBorder="1" applyAlignment="1">
      <alignment horizontal="center"/>
    </xf>
    <xf numFmtId="0" fontId="0" fillId="2" borderId="35" xfId="0" applyFill="1" applyBorder="1" applyAlignment="1">
      <alignment horizontal="center"/>
    </xf>
    <xf numFmtId="0" fontId="0" fillId="2" borderId="32" xfId="0" applyFill="1" applyBorder="1" applyAlignment="1">
      <alignment horizontal="center"/>
    </xf>
    <xf numFmtId="0" fontId="10" fillId="2" borderId="11" xfId="0" applyNumberFormat="1" applyFont="1" applyFill="1" applyBorder="1" applyAlignment="1" applyProtection="1">
      <alignment horizontal="center"/>
      <protection locked="0"/>
    </xf>
    <xf numFmtId="0" fontId="10" fillId="2" borderId="29" xfId="0" applyNumberFormat="1" applyFont="1" applyFill="1" applyBorder="1" applyAlignment="1" applyProtection="1">
      <alignment horizontal="center"/>
      <protection locked="0"/>
    </xf>
    <xf numFmtId="0" fontId="13" fillId="2" borderId="3" xfId="0" applyFont="1" applyFill="1" applyBorder="1" applyAlignment="1" applyProtection="1">
      <alignment horizontal="center"/>
    </xf>
    <xf numFmtId="0" fontId="13" fillId="2" borderId="32" xfId="0" applyFont="1" applyFill="1" applyBorder="1" applyAlignment="1" applyProtection="1">
      <alignment horizontal="center"/>
    </xf>
    <xf numFmtId="0" fontId="8" fillId="2" borderId="25" xfId="0" applyFont="1" applyFill="1" applyBorder="1" applyAlignment="1" applyProtection="1">
      <alignment horizontal="right"/>
    </xf>
    <xf numFmtId="0" fontId="8" fillId="2" borderId="0" xfId="0" applyFont="1" applyFill="1" applyBorder="1" applyAlignment="1" applyProtection="1">
      <alignment horizontal="right"/>
    </xf>
    <xf numFmtId="0" fontId="14" fillId="2" borderId="26" xfId="0" applyFont="1" applyFill="1" applyBorder="1" applyAlignment="1">
      <alignment horizontal="left" wrapText="1"/>
    </xf>
    <xf numFmtId="0" fontId="14" fillId="2" borderId="21" xfId="0" applyFont="1" applyFill="1" applyBorder="1" applyAlignment="1">
      <alignment horizontal="left" wrapText="1"/>
    </xf>
    <xf numFmtId="0" fontId="2" fillId="2" borderId="0" xfId="0" applyFont="1" applyFill="1" applyAlignment="1" applyProtection="1">
      <alignment horizontal="center" vertical="center"/>
    </xf>
    <xf numFmtId="0" fontId="4" fillId="2" borderId="0" xfId="0" applyFont="1" applyFill="1" applyBorder="1" applyAlignment="1" applyProtection="1">
      <alignment horizontal="center"/>
    </xf>
    <xf numFmtId="0" fontId="11" fillId="2" borderId="3" xfId="0" applyFont="1" applyFill="1" applyBorder="1" applyAlignment="1">
      <alignment horizontal="left"/>
    </xf>
    <xf numFmtId="0" fontId="3" fillId="2" borderId="9" xfId="0" applyFont="1" applyFill="1" applyBorder="1" applyAlignment="1" applyProtection="1">
      <alignment horizontal="right" vertical="top"/>
    </xf>
    <xf numFmtId="0" fontId="3" fillId="2" borderId="10" xfId="0" applyFont="1" applyFill="1" applyBorder="1" applyAlignment="1" applyProtection="1">
      <alignment horizontal="right" vertical="top"/>
    </xf>
    <xf numFmtId="0" fontId="3" fillId="2" borderId="12" xfId="0" applyFont="1" applyFill="1" applyBorder="1" applyAlignment="1" applyProtection="1">
      <alignment horizontal="right" vertical="top"/>
    </xf>
    <xf numFmtId="0" fontId="3" fillId="2" borderId="12" xfId="0" applyFont="1" applyFill="1" applyBorder="1" applyAlignment="1" applyProtection="1">
      <alignment horizontal="right" vertical="top" wrapText="1"/>
    </xf>
    <xf numFmtId="0" fontId="0" fillId="2" borderId="0" xfId="0" applyFill="1" applyBorder="1" applyAlignment="1">
      <alignment horizontal="right"/>
    </xf>
    <xf numFmtId="0" fontId="11" fillId="2" borderId="3" xfId="0" applyFont="1" applyFill="1" applyBorder="1" applyAlignment="1">
      <alignment horizontal="center"/>
    </xf>
    <xf numFmtId="0" fontId="10" fillId="2" borderId="4" xfId="0" applyNumberFormat="1" applyFont="1" applyFill="1" applyBorder="1" applyAlignment="1" applyProtection="1">
      <alignment horizontal="center"/>
      <protection locked="0"/>
    </xf>
    <xf numFmtId="0" fontId="17" fillId="2" borderId="0" xfId="0" applyFont="1" applyFill="1" applyBorder="1" applyAlignment="1">
      <alignment horizontal="left"/>
    </xf>
    <xf numFmtId="0" fontId="17" fillId="2" borderId="15" xfId="0" applyFont="1" applyFill="1" applyBorder="1" applyAlignment="1">
      <alignment horizontal="left"/>
    </xf>
    <xf numFmtId="166" fontId="3" fillId="2" borderId="7" xfId="0" applyNumberFormat="1" applyFont="1" applyFill="1" applyBorder="1" applyAlignment="1" applyProtection="1">
      <alignment horizontal="center"/>
      <protection locked="0"/>
    </xf>
    <xf numFmtId="166" fontId="3" fillId="2" borderId="8" xfId="0" applyNumberFormat="1" applyFont="1" applyFill="1" applyBorder="1" applyAlignment="1" applyProtection="1">
      <alignment horizontal="center"/>
      <protection locked="0"/>
    </xf>
    <xf numFmtId="0" fontId="3" fillId="2" borderId="4" xfId="0" applyFont="1" applyFill="1" applyBorder="1" applyAlignment="1">
      <alignment horizontal="left"/>
    </xf>
    <xf numFmtId="0" fontId="3" fillId="2" borderId="2" xfId="0" applyFont="1" applyFill="1" applyBorder="1" applyAlignment="1">
      <alignment horizontal="left"/>
    </xf>
    <xf numFmtId="0" fontId="3" fillId="2" borderId="29" xfId="0" applyFont="1" applyFill="1" applyBorder="1" applyAlignment="1">
      <alignment horizontal="left"/>
    </xf>
    <xf numFmtId="0" fontId="4" fillId="2" borderId="4"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4" fillId="2" borderId="29" xfId="0" applyFont="1" applyFill="1" applyBorder="1" applyAlignment="1" applyProtection="1">
      <alignment horizontal="center"/>
      <protection locked="0"/>
    </xf>
    <xf numFmtId="44" fontId="8" fillId="2" borderId="13" xfId="0" applyNumberFormat="1" applyFont="1" applyFill="1" applyBorder="1" applyAlignment="1" applyProtection="1">
      <alignment horizontal="center"/>
    </xf>
    <xf numFmtId="44" fontId="8" fillId="2" borderId="14" xfId="0" applyNumberFormat="1" applyFont="1" applyFill="1" applyBorder="1" applyAlignment="1" applyProtection="1">
      <alignment horizontal="center"/>
    </xf>
    <xf numFmtId="0" fontId="4" fillId="2" borderId="35"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4" fillId="2" borderId="36" xfId="0" applyFont="1" applyFill="1" applyBorder="1" applyAlignment="1" applyProtection="1">
      <alignment horizontal="left"/>
      <protection locked="0"/>
    </xf>
    <xf numFmtId="0" fontId="4" fillId="2" borderId="35" xfId="0" applyFont="1" applyFill="1" applyBorder="1" applyAlignment="1" applyProtection="1">
      <alignment horizontal="center" wrapText="1"/>
      <protection locked="0"/>
    </xf>
    <xf numFmtId="0" fontId="4" fillId="2" borderId="3" xfId="0" applyFont="1" applyFill="1" applyBorder="1" applyAlignment="1" applyProtection="1">
      <alignment horizontal="center" wrapText="1"/>
      <protection locked="0"/>
    </xf>
    <xf numFmtId="0" fontId="4" fillId="2" borderId="36" xfId="0" applyFont="1" applyFill="1" applyBorder="1" applyAlignment="1" applyProtection="1">
      <alignment horizontal="center" wrapText="1"/>
      <protection locked="0"/>
    </xf>
    <xf numFmtId="0" fontId="7" fillId="2" borderId="4" xfId="2" applyFont="1" applyFill="1" applyBorder="1" applyAlignment="1" applyProtection="1">
      <alignment horizontal="left"/>
      <protection locked="0"/>
    </xf>
    <xf numFmtId="0" fontId="7" fillId="2" borderId="2" xfId="2" applyFont="1" applyFill="1" applyBorder="1" applyAlignment="1" applyProtection="1">
      <alignment horizontal="left"/>
      <protection locked="0"/>
    </xf>
    <xf numFmtId="0" fontId="7" fillId="2" borderId="5" xfId="2" applyFont="1" applyFill="1" applyBorder="1" applyAlignment="1" applyProtection="1">
      <alignment horizontal="left"/>
      <protection locked="0"/>
    </xf>
    <xf numFmtId="0" fontId="3" fillId="2" borderId="6" xfId="0" quotePrefix="1" applyFont="1" applyFill="1" applyBorder="1" applyAlignment="1" applyProtection="1">
      <alignment horizontal="right" wrapText="1"/>
      <protection locked="0"/>
    </xf>
    <xf numFmtId="0" fontId="18" fillId="2" borderId="0" xfId="0" applyFont="1" applyFill="1"/>
    <xf numFmtId="0" fontId="3" fillId="2" borderId="4" xfId="0" quotePrefix="1" applyFont="1" applyFill="1" applyBorder="1" applyAlignment="1" applyProtection="1">
      <alignment horizontal="center" vertical="top" wrapText="1"/>
      <protection locked="0"/>
    </xf>
    <xf numFmtId="0" fontId="3" fillId="2" borderId="4" xfId="0" quotePrefix="1" applyFont="1" applyFill="1" applyBorder="1" applyAlignment="1" applyProtection="1">
      <alignment horizontal="center" vertical="center" wrapText="1"/>
      <protection locked="0"/>
    </xf>
    <xf numFmtId="44" fontId="3" fillId="2" borderId="6" xfId="1" quotePrefix="1" applyFont="1" applyFill="1" applyBorder="1" applyAlignment="1" applyProtection="1">
      <alignment horizontal="center" vertical="center" wrapText="1"/>
      <protection locked="0"/>
    </xf>
    <xf numFmtId="0" fontId="3" fillId="2" borderId="6" xfId="1" applyNumberFormat="1" applyFont="1" applyFill="1" applyBorder="1" applyAlignment="1" applyProtection="1">
      <alignment horizontal="center" vertical="center" wrapText="1"/>
      <protection locked="0"/>
    </xf>
    <xf numFmtId="164" fontId="10" fillId="2" borderId="6" xfId="0" applyNumberFormat="1" applyFont="1" applyFill="1" applyBorder="1" applyAlignment="1" applyProtection="1">
      <alignment vertical="center"/>
      <protection locked="0"/>
    </xf>
    <xf numFmtId="0" fontId="10" fillId="2" borderId="6" xfId="0" applyNumberFormat="1" applyFont="1" applyFill="1" applyBorder="1" applyAlignment="1" applyProtection="1">
      <alignment vertical="center"/>
      <protection locked="0"/>
    </xf>
    <xf numFmtId="0" fontId="10" fillId="2" borderId="28" xfId="0" applyNumberFormat="1" applyFont="1" applyFill="1" applyBorder="1" applyAlignment="1" applyProtection="1">
      <alignment horizontal="center" vertical="center"/>
      <protection locked="0"/>
    </xf>
    <xf numFmtId="0" fontId="3" fillId="2" borderId="4" xfId="0" quotePrefix="1" applyFont="1" applyFill="1" applyBorder="1" applyAlignment="1" applyProtection="1">
      <alignment horizontal="right" vertical="center" wrapText="1"/>
      <protection locked="0"/>
    </xf>
    <xf numFmtId="0" fontId="3" fillId="2" borderId="2" xfId="0" quotePrefix="1" applyFont="1" applyFill="1" applyBorder="1" applyAlignment="1" applyProtection="1">
      <alignment horizontal="right" vertical="center" wrapText="1"/>
      <protection locked="0"/>
    </xf>
    <xf numFmtId="0" fontId="3" fillId="2" borderId="5" xfId="0" quotePrefix="1" applyFont="1" applyFill="1" applyBorder="1" applyAlignment="1" applyProtection="1">
      <alignment horizontal="right" vertical="center" wrapText="1"/>
      <protection locked="0"/>
    </xf>
    <xf numFmtId="164" fontId="10" fillId="5" borderId="6" xfId="0" applyNumberFormat="1" applyFont="1" applyFill="1" applyBorder="1" applyAlignment="1" applyProtection="1">
      <alignment vertical="center"/>
      <protection locked="0"/>
    </xf>
    <xf numFmtId="0" fontId="10" fillId="2" borderId="11" xfId="0" applyNumberFormat="1" applyFont="1" applyFill="1" applyBorder="1" applyAlignment="1" applyProtection="1">
      <alignment horizontal="center" vertical="center"/>
      <protection locked="0"/>
    </xf>
    <xf numFmtId="0" fontId="10" fillId="2" borderId="29" xfId="0" applyNumberFormat="1" applyFont="1" applyFill="1" applyBorder="1" applyAlignment="1" applyProtection="1">
      <alignment horizontal="center" vertical="center"/>
      <protection locked="0"/>
    </xf>
    <xf numFmtId="0" fontId="10" fillId="2" borderId="4" xfId="0" applyNumberFormat="1" applyFont="1" applyFill="1" applyBorder="1" applyAlignment="1" applyProtection="1">
      <alignment horizontal="center" vertical="center"/>
      <protection locked="0"/>
    </xf>
    <xf numFmtId="44" fontId="3" fillId="2" borderId="6" xfId="0" quotePrefix="1" applyNumberFormat="1" applyFont="1" applyFill="1" applyBorder="1" applyAlignment="1" applyProtection="1">
      <alignment horizontal="center" vertical="center" wrapText="1"/>
      <protection locked="0"/>
    </xf>
    <xf numFmtId="0" fontId="3" fillId="2" borderId="7" xfId="0" quotePrefix="1" applyFont="1" applyFill="1" applyBorder="1" applyAlignment="1" applyProtection="1">
      <alignment horizontal="right" vertical="center" wrapText="1"/>
      <protection locked="0"/>
    </xf>
    <xf numFmtId="0" fontId="3" fillId="2" borderId="1" xfId="0" quotePrefix="1" applyFont="1" applyFill="1" applyBorder="1" applyAlignment="1" applyProtection="1">
      <alignment horizontal="right" vertical="center" wrapText="1"/>
      <protection locked="0"/>
    </xf>
    <xf numFmtId="0" fontId="3" fillId="2" borderId="8" xfId="0" quotePrefix="1" applyFont="1" applyFill="1" applyBorder="1" applyAlignment="1" applyProtection="1">
      <alignment horizontal="right" vertical="center" wrapText="1"/>
      <protection locked="0"/>
    </xf>
    <xf numFmtId="164" fontId="10" fillId="5" borderId="9" xfId="0" applyNumberFormat="1" applyFont="1" applyFill="1" applyBorder="1" applyAlignment="1" applyProtection="1">
      <alignment vertical="center"/>
      <protection locked="0"/>
    </xf>
    <xf numFmtId="0" fontId="10" fillId="2" borderId="11" xfId="0" applyNumberFormat="1" applyFont="1" applyFill="1" applyBorder="1" applyAlignment="1" applyProtection="1">
      <alignment horizontal="left" vertical="center"/>
      <protection locked="0"/>
    </xf>
    <xf numFmtId="0" fontId="10" fillId="2" borderId="15" xfId="0" applyNumberFormat="1" applyFont="1" applyFill="1" applyBorder="1" applyAlignment="1" applyProtection="1">
      <alignment horizontal="left" vertical="center"/>
      <protection locked="0"/>
    </xf>
    <xf numFmtId="0" fontId="3" fillId="2" borderId="16" xfId="0" applyFont="1" applyFill="1" applyBorder="1" applyAlignment="1" applyProtection="1">
      <alignment vertical="center"/>
    </xf>
    <xf numFmtId="0" fontId="3" fillId="2" borderId="18" xfId="0" applyFont="1" applyFill="1" applyBorder="1" applyAlignment="1" applyProtection="1">
      <alignment horizontal="right" vertical="center"/>
    </xf>
    <xf numFmtId="0" fontId="3" fillId="2" borderId="18" xfId="0" applyFont="1" applyFill="1" applyBorder="1" applyAlignment="1" applyProtection="1">
      <alignment vertical="center"/>
    </xf>
    <xf numFmtId="164" fontId="8" fillId="5" borderId="19" xfId="0" applyNumberFormat="1" applyFont="1" applyFill="1" applyBorder="1" applyAlignment="1" applyProtection="1">
      <alignment vertical="center"/>
      <protection hidden="1"/>
    </xf>
    <xf numFmtId="0" fontId="3" fillId="2" borderId="17" xfId="0" applyFont="1" applyFill="1" applyBorder="1" applyAlignment="1" applyProtection="1">
      <alignment vertical="center"/>
    </xf>
    <xf numFmtId="0" fontId="3" fillId="2" borderId="14" xfId="0" applyFont="1" applyFill="1" applyBorder="1" applyAlignment="1" applyProtection="1">
      <alignment vertical="center"/>
    </xf>
    <xf numFmtId="0" fontId="10" fillId="2" borderId="28" xfId="0" applyNumberFormat="1" applyFont="1" applyFill="1" applyBorder="1" applyAlignment="1" applyProtection="1">
      <alignment horizontal="left" vertical="center" wrapText="1"/>
      <protection locked="0"/>
    </xf>
    <xf numFmtId="170" fontId="3" fillId="2" borderId="34" xfId="1" applyNumberFormat="1" applyFont="1" applyFill="1" applyBorder="1" applyAlignment="1">
      <alignment horizontal="center"/>
    </xf>
    <xf numFmtId="170" fontId="8" fillId="2" borderId="27" xfId="1" applyNumberFormat="1" applyFont="1" applyFill="1" applyBorder="1" applyAlignment="1">
      <alignment horizontal="center"/>
    </xf>
    <xf numFmtId="0" fontId="8" fillId="4" borderId="4"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29" xfId="0" applyFont="1" applyFill="1" applyBorder="1" applyAlignment="1" applyProtection="1">
      <alignment horizontal="left"/>
    </xf>
    <xf numFmtId="0" fontId="8" fillId="4" borderId="4" xfId="0" applyFont="1" applyFill="1" applyBorder="1" applyAlignment="1" applyProtection="1">
      <alignment horizontal="left" vertical="center" wrapText="1"/>
    </xf>
    <xf numFmtId="0" fontId="8" fillId="4" borderId="2" xfId="0" applyFont="1" applyFill="1" applyBorder="1" applyAlignment="1" applyProtection="1">
      <alignment horizontal="left" vertical="center" wrapText="1"/>
    </xf>
    <xf numFmtId="0" fontId="8" fillId="4" borderId="29" xfId="0" applyFont="1" applyFill="1" applyBorder="1" applyAlignment="1" applyProtection="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90228</xdr:colOff>
      <xdr:row>0</xdr:row>
      <xdr:rowOff>66343</xdr:rowOff>
    </xdr:from>
    <xdr:to>
      <xdr:col>3</xdr:col>
      <xdr:colOff>551818</xdr:colOff>
      <xdr:row>3</xdr:row>
      <xdr:rowOff>65448</xdr:rowOff>
    </xdr:to>
    <xdr:pic>
      <xdr:nvPicPr>
        <xdr:cNvPr id="3" name="Picture 2">
          <a:extLst>
            <a:ext uri="{FF2B5EF4-FFF2-40B4-BE49-F238E27FC236}">
              <a16:creationId xmlns:a16="http://schemas.microsoft.com/office/drawing/2014/main" id="{0D2D92B1-8DDD-4E49-94F9-3E3860331E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28" y="66343"/>
          <a:ext cx="1786339" cy="709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E9750-0C28-AD4D-A8BA-6688154E0A1E}">
  <dimension ref="B2:K98"/>
  <sheetViews>
    <sheetView tabSelected="1" topLeftCell="A52" zoomScale="70" zoomScaleNormal="70" workbookViewId="0">
      <selection activeCell="M64" sqref="M64"/>
    </sheetView>
  </sheetViews>
  <sheetFormatPr defaultColWidth="10.83203125" defaultRowHeight="15.7" x14ac:dyDescent="0.55000000000000004"/>
  <cols>
    <col min="1" max="1" width="1.5" style="2" customWidth="1"/>
    <col min="2" max="2" width="2.6640625" style="10" customWidth="1"/>
    <col min="3" max="3" width="13.33203125" style="21" customWidth="1"/>
    <col min="4" max="4" width="17.38671875" style="2" customWidth="1"/>
    <col min="5" max="7" width="12.1640625" style="2" customWidth="1"/>
    <col min="8" max="8" width="17.38671875" style="2" customWidth="1"/>
    <col min="9" max="9" width="18.71875" style="2" customWidth="1"/>
    <col min="10" max="16384" width="10.83203125" style="2"/>
  </cols>
  <sheetData>
    <row r="2" spans="2:11" ht="20" x14ac:dyDescent="0.55000000000000004">
      <c r="B2" s="113" t="s">
        <v>0</v>
      </c>
      <c r="C2" s="113"/>
      <c r="D2" s="113"/>
      <c r="E2" s="113"/>
      <c r="F2" s="113"/>
      <c r="G2" s="113"/>
      <c r="H2" s="113"/>
      <c r="I2" s="113"/>
    </row>
    <row r="3" spans="2:11" ht="20" x14ac:dyDescent="0.55000000000000004">
      <c r="B3" s="113" t="s">
        <v>48</v>
      </c>
      <c r="C3" s="113"/>
      <c r="D3" s="113"/>
      <c r="E3" s="113"/>
      <c r="F3" s="113"/>
      <c r="G3" s="113"/>
      <c r="H3" s="113"/>
      <c r="I3" s="113"/>
    </row>
    <row r="4" spans="2:11" ht="20" x14ac:dyDescent="0.55000000000000004">
      <c r="B4" s="11"/>
      <c r="C4" s="18"/>
      <c r="D4" s="11"/>
      <c r="E4" s="11"/>
      <c r="F4" s="11"/>
      <c r="G4" s="11"/>
      <c r="H4" s="11"/>
      <c r="I4" s="11"/>
    </row>
    <row r="5" spans="2:11" ht="16" thickBot="1" x14ac:dyDescent="0.6">
      <c r="B5" s="114" t="s">
        <v>49</v>
      </c>
      <c r="C5" s="114"/>
      <c r="D5" s="114"/>
      <c r="E5" s="114"/>
      <c r="F5" s="114"/>
      <c r="G5" s="114"/>
      <c r="H5" s="114"/>
      <c r="I5" s="114"/>
    </row>
    <row r="6" spans="2:11" x14ac:dyDescent="0.55000000000000004">
      <c r="B6" s="49" t="s">
        <v>33</v>
      </c>
      <c r="C6" s="50"/>
      <c r="D6" s="51"/>
      <c r="E6" s="52"/>
      <c r="F6" s="52"/>
      <c r="G6" s="52"/>
      <c r="H6" s="52"/>
      <c r="I6" s="53"/>
      <c r="J6" s="1"/>
      <c r="K6" s="1"/>
    </row>
    <row r="7" spans="2:11" x14ac:dyDescent="0.55000000000000004">
      <c r="B7" s="54"/>
      <c r="C7" s="20"/>
      <c r="D7" s="23" t="s">
        <v>5</v>
      </c>
      <c r="E7" s="130" t="s">
        <v>62</v>
      </c>
      <c r="F7" s="131"/>
      <c r="G7" s="131"/>
      <c r="H7" s="131"/>
      <c r="I7" s="132"/>
      <c r="J7" s="1"/>
      <c r="K7" s="1"/>
    </row>
    <row r="8" spans="2:11" x14ac:dyDescent="0.55000000000000004">
      <c r="B8" s="54"/>
      <c r="C8" s="20"/>
      <c r="D8" s="23" t="s">
        <v>2</v>
      </c>
      <c r="E8" s="97">
        <v>43831</v>
      </c>
      <c r="F8" s="97"/>
      <c r="G8" s="23" t="s">
        <v>18</v>
      </c>
      <c r="H8" s="99">
        <v>43840</v>
      </c>
      <c r="I8" s="100"/>
      <c r="J8" s="3"/>
      <c r="K8" s="3"/>
    </row>
    <row r="9" spans="2:11" x14ac:dyDescent="0.55000000000000004">
      <c r="B9" s="54"/>
      <c r="C9" s="20"/>
      <c r="D9" s="23" t="s">
        <v>3</v>
      </c>
      <c r="E9" s="98" t="s">
        <v>64</v>
      </c>
      <c r="F9" s="98"/>
      <c r="G9" s="23" t="s">
        <v>4</v>
      </c>
      <c r="H9" s="101" t="s">
        <v>65</v>
      </c>
      <c r="I9" s="102"/>
      <c r="J9" s="3" t="s">
        <v>63</v>
      </c>
      <c r="K9" s="3"/>
    </row>
    <row r="10" spans="2:11" x14ac:dyDescent="0.55000000000000004">
      <c r="B10" s="54"/>
      <c r="C10" s="20"/>
      <c r="D10" s="23" t="s">
        <v>14</v>
      </c>
      <c r="E10" s="97">
        <v>2</v>
      </c>
      <c r="F10" s="97"/>
      <c r="G10" s="23" t="s">
        <v>23</v>
      </c>
      <c r="H10" s="103">
        <v>10010</v>
      </c>
      <c r="I10" s="104"/>
      <c r="J10" s="3" t="s">
        <v>66</v>
      </c>
      <c r="K10" s="3"/>
    </row>
    <row r="11" spans="2:11" x14ac:dyDescent="0.55000000000000004">
      <c r="B11" s="54"/>
      <c r="C11" s="20"/>
      <c r="D11" s="23" t="s">
        <v>10</v>
      </c>
      <c r="E11" s="98" t="s">
        <v>67</v>
      </c>
      <c r="F11" s="98"/>
      <c r="G11" s="23"/>
      <c r="H11" s="23"/>
      <c r="I11" s="89"/>
      <c r="J11" s="1" t="s">
        <v>68</v>
      </c>
      <c r="K11" s="1"/>
    </row>
    <row r="12" spans="2:11" x14ac:dyDescent="0.55000000000000004">
      <c r="B12" s="84" t="s">
        <v>6</v>
      </c>
      <c r="C12" s="81"/>
      <c r="D12" s="82"/>
      <c r="E12" s="27"/>
      <c r="F12" s="27"/>
      <c r="G12" s="27"/>
      <c r="H12" s="82"/>
      <c r="I12" s="85"/>
      <c r="J12" s="3"/>
      <c r="K12" s="3"/>
    </row>
    <row r="13" spans="2:11" x14ac:dyDescent="0.55000000000000004">
      <c r="B13" s="54"/>
      <c r="C13" s="20"/>
      <c r="D13" s="23" t="s">
        <v>34</v>
      </c>
      <c r="E13" s="135"/>
      <c r="F13" s="136"/>
      <c r="G13" s="137"/>
      <c r="H13" s="23" t="s">
        <v>7</v>
      </c>
      <c r="I13" s="80"/>
      <c r="J13" s="5"/>
      <c r="K13" s="4"/>
    </row>
    <row r="14" spans="2:11" x14ac:dyDescent="0.55000000000000004">
      <c r="B14" s="54"/>
      <c r="C14" s="20"/>
      <c r="D14" s="23" t="s">
        <v>8</v>
      </c>
      <c r="E14" s="141"/>
      <c r="F14" s="142"/>
      <c r="G14" s="143"/>
      <c r="H14" s="23" t="s">
        <v>9</v>
      </c>
      <c r="I14" s="55"/>
      <c r="J14" s="6"/>
      <c r="K14" s="4"/>
    </row>
    <row r="15" spans="2:11" x14ac:dyDescent="0.55000000000000004">
      <c r="B15" s="84" t="s">
        <v>11</v>
      </c>
      <c r="C15" s="81"/>
      <c r="D15" s="82"/>
      <c r="E15" s="27"/>
      <c r="F15" s="27"/>
      <c r="G15" s="27"/>
      <c r="H15" s="82"/>
      <c r="I15" s="85"/>
      <c r="J15" s="3"/>
      <c r="K15" s="3"/>
    </row>
    <row r="16" spans="2:11" x14ac:dyDescent="0.55000000000000004">
      <c r="B16" s="54"/>
      <c r="C16" s="20"/>
      <c r="D16" s="23" t="s">
        <v>12</v>
      </c>
      <c r="E16" s="138"/>
      <c r="F16" s="139"/>
      <c r="G16" s="140"/>
      <c r="H16" s="23" t="s">
        <v>13</v>
      </c>
      <c r="I16" s="83"/>
      <c r="J16" s="7"/>
      <c r="K16" s="4"/>
    </row>
    <row r="17" spans="2:11" ht="16" thickBot="1" x14ac:dyDescent="0.6">
      <c r="B17" s="56" t="s">
        <v>31</v>
      </c>
      <c r="C17" s="19"/>
      <c r="D17" s="12"/>
      <c r="E17" s="13"/>
      <c r="F17" s="13"/>
      <c r="G17" s="13"/>
      <c r="H17" s="12"/>
      <c r="I17" s="57"/>
      <c r="J17" s="1"/>
      <c r="K17" s="1"/>
    </row>
    <row r="18" spans="2:11" ht="16" thickBot="1" x14ac:dyDescent="0.6">
      <c r="B18" s="109" t="s">
        <v>27</v>
      </c>
      <c r="C18" s="110"/>
      <c r="D18" s="110"/>
      <c r="E18" s="133">
        <f>I72</f>
        <v>0</v>
      </c>
      <c r="F18" s="134"/>
      <c r="G18" s="4"/>
      <c r="H18" s="4"/>
      <c r="I18" s="66"/>
      <c r="J18" s="1" t="s">
        <v>69</v>
      </c>
      <c r="K18" s="1"/>
    </row>
    <row r="19" spans="2:11" x14ac:dyDescent="0.55000000000000004">
      <c r="B19" s="54"/>
      <c r="C19" s="20"/>
      <c r="D19" s="23"/>
      <c r="E19" s="4"/>
      <c r="F19" s="23"/>
      <c r="G19" s="4"/>
      <c r="H19" s="14"/>
      <c r="I19" s="58"/>
    </row>
    <row r="20" spans="2:11" ht="17.7" x14ac:dyDescent="0.55000000000000004">
      <c r="B20" s="59" t="s">
        <v>42</v>
      </c>
      <c r="C20" s="16"/>
      <c r="D20" s="16"/>
      <c r="E20" s="15"/>
      <c r="F20" s="16"/>
      <c r="G20" s="15"/>
      <c r="H20" s="17"/>
      <c r="I20" s="60"/>
    </row>
    <row r="21" spans="2:11" x14ac:dyDescent="0.55000000000000004">
      <c r="B21" s="61"/>
      <c r="C21" s="107" t="s">
        <v>54</v>
      </c>
      <c r="D21" s="107"/>
      <c r="E21" s="107"/>
      <c r="F21" s="107"/>
      <c r="G21" s="107"/>
      <c r="H21" s="107"/>
      <c r="I21" s="108"/>
    </row>
    <row r="22" spans="2:11" x14ac:dyDescent="0.55000000000000004">
      <c r="B22" s="61"/>
      <c r="C22" s="176" t="s">
        <v>35</v>
      </c>
      <c r="D22" s="177"/>
      <c r="E22" s="177"/>
      <c r="F22" s="177"/>
      <c r="G22" s="177"/>
      <c r="H22" s="177"/>
      <c r="I22" s="178"/>
    </row>
    <row r="23" spans="2:11" ht="16" customHeight="1" x14ac:dyDescent="0.55000000000000004">
      <c r="B23" s="62"/>
      <c r="C23" s="28"/>
      <c r="D23" s="47" t="s">
        <v>15</v>
      </c>
      <c r="E23" s="8" t="s">
        <v>26</v>
      </c>
      <c r="F23" s="46" t="s">
        <v>25</v>
      </c>
      <c r="G23" s="8" t="s">
        <v>16</v>
      </c>
      <c r="H23" s="8" t="s">
        <v>24</v>
      </c>
      <c r="I23" s="63" t="s">
        <v>19</v>
      </c>
    </row>
    <row r="24" spans="2:11" x14ac:dyDescent="0.55000000000000004">
      <c r="B24" s="62"/>
      <c r="C24" s="93" t="s">
        <v>52</v>
      </c>
      <c r="D24" s="146" t="s">
        <v>70</v>
      </c>
      <c r="E24" s="42">
        <v>1000</v>
      </c>
      <c r="F24" s="43">
        <v>2</v>
      </c>
      <c r="G24" s="44">
        <f>E24*F24</f>
        <v>2000</v>
      </c>
      <c r="H24" s="45" t="s">
        <v>75</v>
      </c>
      <c r="I24" s="64"/>
      <c r="J24" s="2" t="s">
        <v>71</v>
      </c>
    </row>
    <row r="25" spans="2:11" x14ac:dyDescent="0.55000000000000004">
      <c r="B25" s="62"/>
      <c r="C25" s="93"/>
      <c r="D25" s="146" t="s">
        <v>78</v>
      </c>
      <c r="E25" s="42">
        <v>20</v>
      </c>
      <c r="F25" s="43">
        <v>60</v>
      </c>
      <c r="G25" s="44">
        <f t="shared" ref="G25:G28" si="0">E25*F25</f>
        <v>1200</v>
      </c>
      <c r="H25" s="45" t="s">
        <v>77</v>
      </c>
      <c r="I25" s="64" t="s">
        <v>81</v>
      </c>
      <c r="J25" s="2" t="s">
        <v>79</v>
      </c>
    </row>
    <row r="26" spans="2:11" x14ac:dyDescent="0.55000000000000004">
      <c r="B26" s="62"/>
      <c r="C26" s="93"/>
      <c r="D26" s="146" t="s">
        <v>74</v>
      </c>
      <c r="E26" s="42">
        <v>100</v>
      </c>
      <c r="F26" s="43">
        <v>20</v>
      </c>
      <c r="G26" s="44">
        <f t="shared" si="0"/>
        <v>2000</v>
      </c>
      <c r="H26" s="45" t="s">
        <v>61</v>
      </c>
      <c r="I26" s="64"/>
      <c r="J26" s="145" t="s">
        <v>80</v>
      </c>
    </row>
    <row r="27" spans="2:11" x14ac:dyDescent="0.55000000000000004">
      <c r="B27" s="62"/>
      <c r="C27" s="93"/>
      <c r="D27" s="146" t="s">
        <v>72</v>
      </c>
      <c r="E27" s="42"/>
      <c r="F27" s="43"/>
      <c r="G27" s="44">
        <v>1500</v>
      </c>
      <c r="H27" s="45" t="s">
        <v>76</v>
      </c>
      <c r="I27" s="64"/>
      <c r="J27" s="2" t="s">
        <v>73</v>
      </c>
    </row>
    <row r="28" spans="2:11" x14ac:dyDescent="0.55000000000000004">
      <c r="B28" s="62"/>
      <c r="C28" s="93"/>
      <c r="D28" s="146"/>
      <c r="E28" s="42"/>
      <c r="F28" s="43"/>
      <c r="G28" s="44">
        <f t="shared" si="0"/>
        <v>0</v>
      </c>
      <c r="H28" s="45"/>
      <c r="I28" s="64"/>
      <c r="J28" s="2" t="s">
        <v>95</v>
      </c>
    </row>
    <row r="29" spans="2:11" x14ac:dyDescent="0.55000000000000004">
      <c r="B29" s="62"/>
      <c r="C29" s="119"/>
      <c r="D29" s="144" t="s">
        <v>21</v>
      </c>
      <c r="E29" s="144"/>
      <c r="F29" s="144"/>
      <c r="G29" s="30">
        <f>SUM(G24:G28)</f>
        <v>6700</v>
      </c>
      <c r="H29" s="122"/>
      <c r="I29" s="106"/>
    </row>
    <row r="30" spans="2:11" x14ac:dyDescent="0.55000000000000004">
      <c r="B30" s="62"/>
      <c r="C30" s="179" t="s">
        <v>36</v>
      </c>
      <c r="D30" s="180"/>
      <c r="E30" s="180"/>
      <c r="F30" s="180"/>
      <c r="G30" s="180"/>
      <c r="H30" s="180"/>
      <c r="I30" s="181"/>
    </row>
    <row r="31" spans="2:11" ht="13" customHeight="1" x14ac:dyDescent="0.55000000000000004">
      <c r="B31" s="62"/>
      <c r="C31" s="22"/>
      <c r="D31" s="47" t="s">
        <v>15</v>
      </c>
      <c r="E31" s="8" t="s">
        <v>26</v>
      </c>
      <c r="F31" s="46" t="s">
        <v>25</v>
      </c>
      <c r="G31" s="8" t="s">
        <v>16</v>
      </c>
      <c r="H31" s="29" t="s">
        <v>24</v>
      </c>
      <c r="I31" s="63" t="s">
        <v>19</v>
      </c>
    </row>
    <row r="32" spans="2:11" ht="28" x14ac:dyDescent="0.55000000000000004">
      <c r="B32" s="62"/>
      <c r="C32" s="92" t="s">
        <v>17</v>
      </c>
      <c r="D32" s="147" t="s">
        <v>82</v>
      </c>
      <c r="E32" s="148">
        <v>120</v>
      </c>
      <c r="F32" s="149">
        <v>15</v>
      </c>
      <c r="G32" s="150">
        <f t="shared" ref="G32:G62" si="1">E32*F32</f>
        <v>1800</v>
      </c>
      <c r="H32" s="151" t="s">
        <v>61</v>
      </c>
      <c r="I32" s="173"/>
    </row>
    <row r="33" spans="2:10" x14ac:dyDescent="0.55000000000000004">
      <c r="B33" s="62"/>
      <c r="C33" s="93"/>
      <c r="D33" s="147"/>
      <c r="E33" s="148"/>
      <c r="F33" s="149"/>
      <c r="G33" s="150">
        <f t="shared" si="1"/>
        <v>0</v>
      </c>
      <c r="H33" s="151"/>
      <c r="I33" s="173"/>
    </row>
    <row r="34" spans="2:10" x14ac:dyDescent="0.55000000000000004">
      <c r="B34" s="62"/>
      <c r="C34" s="93"/>
      <c r="D34" s="147"/>
      <c r="E34" s="148"/>
      <c r="F34" s="149"/>
      <c r="G34" s="150">
        <f t="shared" si="1"/>
        <v>0</v>
      </c>
      <c r="H34" s="151"/>
      <c r="I34" s="173"/>
    </row>
    <row r="35" spans="2:10" x14ac:dyDescent="0.55000000000000004">
      <c r="B35" s="62"/>
      <c r="C35" s="93"/>
      <c r="D35" s="147"/>
      <c r="E35" s="148"/>
      <c r="F35" s="149"/>
      <c r="G35" s="150">
        <f t="shared" si="1"/>
        <v>0</v>
      </c>
      <c r="H35" s="151"/>
      <c r="I35" s="173"/>
    </row>
    <row r="36" spans="2:10" x14ac:dyDescent="0.55000000000000004">
      <c r="B36" s="62"/>
      <c r="C36" s="93"/>
      <c r="D36" s="147"/>
      <c r="E36" s="148"/>
      <c r="F36" s="149"/>
      <c r="G36" s="150">
        <f t="shared" si="1"/>
        <v>0</v>
      </c>
      <c r="H36" s="151"/>
      <c r="I36" s="173"/>
    </row>
    <row r="37" spans="2:10" x14ac:dyDescent="0.55000000000000004">
      <c r="B37" s="62"/>
      <c r="C37" s="93"/>
      <c r="D37" s="147"/>
      <c r="E37" s="148"/>
      <c r="F37" s="149"/>
      <c r="G37" s="150">
        <f t="shared" si="1"/>
        <v>0</v>
      </c>
      <c r="H37" s="151"/>
      <c r="I37" s="173"/>
    </row>
    <row r="38" spans="2:10" x14ac:dyDescent="0.55000000000000004">
      <c r="B38" s="62"/>
      <c r="C38" s="119"/>
      <c r="D38" s="94" t="s">
        <v>21</v>
      </c>
      <c r="E38" s="95"/>
      <c r="F38" s="96"/>
      <c r="G38" s="30">
        <f>SUM(G32:G37)</f>
        <v>1800</v>
      </c>
      <c r="H38" s="105"/>
      <c r="I38" s="106"/>
    </row>
    <row r="39" spans="2:10" ht="42" x14ac:dyDescent="0.55000000000000004">
      <c r="B39" s="62"/>
      <c r="C39" s="92" t="s">
        <v>22</v>
      </c>
      <c r="D39" s="147" t="s">
        <v>83</v>
      </c>
      <c r="E39" s="148">
        <v>80</v>
      </c>
      <c r="F39" s="149">
        <v>80</v>
      </c>
      <c r="G39" s="150">
        <f t="shared" si="1"/>
        <v>6400</v>
      </c>
      <c r="H39" s="151" t="s">
        <v>61</v>
      </c>
      <c r="I39" s="173" t="s">
        <v>86</v>
      </c>
      <c r="J39" s="2" t="s">
        <v>84</v>
      </c>
    </row>
    <row r="40" spans="2:10" x14ac:dyDescent="0.55000000000000004">
      <c r="B40" s="62"/>
      <c r="C40" s="93"/>
      <c r="D40" s="147"/>
      <c r="E40" s="148"/>
      <c r="F40" s="149"/>
      <c r="G40" s="150">
        <f t="shared" si="1"/>
        <v>0</v>
      </c>
      <c r="H40" s="151"/>
      <c r="I40" s="173"/>
    </row>
    <row r="41" spans="2:10" x14ac:dyDescent="0.55000000000000004">
      <c r="B41" s="62"/>
      <c r="C41" s="93"/>
      <c r="D41" s="147"/>
      <c r="E41" s="148"/>
      <c r="F41" s="149"/>
      <c r="G41" s="150">
        <f t="shared" si="1"/>
        <v>0</v>
      </c>
      <c r="H41" s="151"/>
      <c r="I41" s="173"/>
    </row>
    <row r="42" spans="2:10" x14ac:dyDescent="0.55000000000000004">
      <c r="B42" s="62"/>
      <c r="C42" s="119"/>
      <c r="D42" s="153" t="s">
        <v>21</v>
      </c>
      <c r="E42" s="154"/>
      <c r="F42" s="155"/>
      <c r="G42" s="156">
        <f>SUM(G39:G41)</f>
        <v>6400</v>
      </c>
      <c r="H42" s="157"/>
      <c r="I42" s="158"/>
    </row>
    <row r="43" spans="2:10" x14ac:dyDescent="0.55000000000000004">
      <c r="B43" s="62"/>
      <c r="C43" s="116" t="s">
        <v>38</v>
      </c>
      <c r="D43" s="147" t="s">
        <v>85</v>
      </c>
      <c r="E43" s="148">
        <v>10</v>
      </c>
      <c r="F43" s="149">
        <v>150</v>
      </c>
      <c r="G43" s="150">
        <f t="shared" si="1"/>
        <v>1500</v>
      </c>
      <c r="H43" s="151" t="s">
        <v>75</v>
      </c>
      <c r="I43" s="152"/>
    </row>
    <row r="44" spans="2:10" x14ac:dyDescent="0.55000000000000004">
      <c r="B44" s="62"/>
      <c r="C44" s="117"/>
      <c r="D44" s="147" t="s">
        <v>87</v>
      </c>
      <c r="E44" s="148">
        <v>10</v>
      </c>
      <c r="F44" s="149">
        <v>150</v>
      </c>
      <c r="G44" s="150">
        <f t="shared" si="1"/>
        <v>1500</v>
      </c>
      <c r="H44" s="151" t="s">
        <v>75</v>
      </c>
      <c r="I44" s="152"/>
    </row>
    <row r="45" spans="2:10" x14ac:dyDescent="0.55000000000000004">
      <c r="B45" s="62"/>
      <c r="C45" s="117"/>
      <c r="D45" s="147"/>
      <c r="E45" s="148"/>
      <c r="F45" s="149"/>
      <c r="G45" s="150">
        <f t="shared" si="1"/>
        <v>0</v>
      </c>
      <c r="H45" s="151"/>
      <c r="I45" s="152"/>
    </row>
    <row r="46" spans="2:10" x14ac:dyDescent="0.55000000000000004">
      <c r="B46" s="62"/>
      <c r="C46" s="118"/>
      <c r="D46" s="153" t="s">
        <v>21</v>
      </c>
      <c r="E46" s="154"/>
      <c r="F46" s="155"/>
      <c r="G46" s="156">
        <f>SUM(G43:G45)</f>
        <v>3000</v>
      </c>
      <c r="H46" s="157"/>
      <c r="I46" s="158"/>
    </row>
    <row r="47" spans="2:10" ht="28" x14ac:dyDescent="0.55000000000000004">
      <c r="B47" s="62"/>
      <c r="C47" s="92" t="s">
        <v>37</v>
      </c>
      <c r="D47" s="147" t="s">
        <v>88</v>
      </c>
      <c r="E47" s="148"/>
      <c r="F47" s="149"/>
      <c r="G47" s="150">
        <v>800</v>
      </c>
      <c r="H47" s="151" t="s">
        <v>61</v>
      </c>
      <c r="I47" s="152"/>
    </row>
    <row r="48" spans="2:10" x14ac:dyDescent="0.55000000000000004">
      <c r="B48" s="62"/>
      <c r="C48" s="93"/>
      <c r="D48" s="147" t="s">
        <v>92</v>
      </c>
      <c r="E48" s="148">
        <v>100</v>
      </c>
      <c r="F48" s="149">
        <v>15</v>
      </c>
      <c r="G48" s="150">
        <f t="shared" si="1"/>
        <v>1500</v>
      </c>
      <c r="H48" s="151" t="s">
        <v>75</v>
      </c>
      <c r="I48" s="152"/>
    </row>
    <row r="49" spans="2:9" x14ac:dyDescent="0.55000000000000004">
      <c r="B49" s="62"/>
      <c r="C49" s="93"/>
      <c r="D49" s="147"/>
      <c r="E49" s="148"/>
      <c r="F49" s="149"/>
      <c r="G49" s="150">
        <f t="shared" ref="G49" si="2">E49*F49</f>
        <v>0</v>
      </c>
      <c r="H49" s="151"/>
      <c r="I49" s="152"/>
    </row>
    <row r="50" spans="2:9" x14ac:dyDescent="0.55000000000000004">
      <c r="B50" s="62"/>
      <c r="C50" s="93"/>
      <c r="D50" s="147"/>
      <c r="E50" s="148"/>
      <c r="F50" s="149"/>
      <c r="G50" s="150">
        <f t="shared" si="1"/>
        <v>0</v>
      </c>
      <c r="H50" s="151"/>
      <c r="I50" s="152"/>
    </row>
    <row r="51" spans="2:9" x14ac:dyDescent="0.55000000000000004">
      <c r="B51" s="62"/>
      <c r="C51" s="93"/>
      <c r="D51" s="147"/>
      <c r="E51" s="148"/>
      <c r="F51" s="149"/>
      <c r="G51" s="150">
        <f t="shared" si="1"/>
        <v>0</v>
      </c>
      <c r="H51" s="151"/>
      <c r="I51" s="152"/>
    </row>
    <row r="52" spans="2:9" x14ac:dyDescent="0.55000000000000004">
      <c r="B52" s="62"/>
      <c r="C52" s="93"/>
      <c r="D52" s="147"/>
      <c r="E52" s="148"/>
      <c r="F52" s="149"/>
      <c r="G52" s="150">
        <f t="shared" si="1"/>
        <v>0</v>
      </c>
      <c r="H52" s="151"/>
      <c r="I52" s="152"/>
    </row>
    <row r="53" spans="2:9" x14ac:dyDescent="0.55000000000000004">
      <c r="B53" s="62"/>
      <c r="C53" s="119"/>
      <c r="D53" s="153" t="s">
        <v>21</v>
      </c>
      <c r="E53" s="154"/>
      <c r="F53" s="155"/>
      <c r="G53" s="156">
        <f>SUM(G47:G52)</f>
        <v>2300</v>
      </c>
      <c r="H53" s="159"/>
      <c r="I53" s="158"/>
    </row>
    <row r="54" spans="2:9" ht="28" x14ac:dyDescent="0.55000000000000004">
      <c r="B54" s="62"/>
      <c r="C54" s="92" t="s">
        <v>32</v>
      </c>
      <c r="D54" s="147" t="s">
        <v>89</v>
      </c>
      <c r="E54" s="148">
        <v>30</v>
      </c>
      <c r="F54" s="149">
        <v>5</v>
      </c>
      <c r="G54" s="150">
        <f t="shared" si="1"/>
        <v>150</v>
      </c>
      <c r="H54" s="151" t="s">
        <v>75</v>
      </c>
      <c r="I54" s="152"/>
    </row>
    <row r="55" spans="2:9" x14ac:dyDescent="0.55000000000000004">
      <c r="B55" s="62"/>
      <c r="C55" s="93"/>
      <c r="D55" s="147" t="s">
        <v>90</v>
      </c>
      <c r="E55" s="148">
        <v>20</v>
      </c>
      <c r="F55" s="149">
        <v>15</v>
      </c>
      <c r="G55" s="150">
        <f t="shared" si="1"/>
        <v>300</v>
      </c>
      <c r="H55" s="151" t="s">
        <v>75</v>
      </c>
      <c r="I55" s="152"/>
    </row>
    <row r="56" spans="2:9" x14ac:dyDescent="0.55000000000000004">
      <c r="B56" s="62"/>
      <c r="C56" s="93"/>
      <c r="D56" s="147" t="s">
        <v>91</v>
      </c>
      <c r="E56" s="148"/>
      <c r="F56" s="149"/>
      <c r="G56" s="150">
        <v>500</v>
      </c>
      <c r="H56" s="151" t="s">
        <v>61</v>
      </c>
      <c r="I56" s="152"/>
    </row>
    <row r="57" spans="2:9" x14ac:dyDescent="0.55000000000000004">
      <c r="B57" s="62"/>
      <c r="C57" s="93"/>
      <c r="D57" s="147"/>
      <c r="E57" s="148"/>
      <c r="F57" s="149"/>
      <c r="G57" s="150">
        <f t="shared" si="1"/>
        <v>0</v>
      </c>
      <c r="H57" s="151"/>
      <c r="I57" s="152"/>
    </row>
    <row r="58" spans="2:9" x14ac:dyDescent="0.55000000000000004">
      <c r="B58" s="62"/>
      <c r="C58" s="93"/>
      <c r="D58" s="147"/>
      <c r="E58" s="148"/>
      <c r="F58" s="149"/>
      <c r="G58" s="150">
        <f t="shared" si="1"/>
        <v>0</v>
      </c>
      <c r="H58" s="151"/>
      <c r="I58" s="152"/>
    </row>
    <row r="59" spans="2:9" x14ac:dyDescent="0.55000000000000004">
      <c r="B59" s="62"/>
      <c r="C59" s="93"/>
      <c r="D59" s="147"/>
      <c r="E59" s="148"/>
      <c r="F59" s="149"/>
      <c r="G59" s="150">
        <f t="shared" si="1"/>
        <v>0</v>
      </c>
      <c r="H59" s="151"/>
      <c r="I59" s="152"/>
    </row>
    <row r="60" spans="2:9" x14ac:dyDescent="0.55000000000000004">
      <c r="B60" s="62"/>
      <c r="C60" s="93"/>
      <c r="D60" s="147"/>
      <c r="E60" s="160"/>
      <c r="F60" s="149"/>
      <c r="G60" s="150">
        <f t="shared" si="1"/>
        <v>0</v>
      </c>
      <c r="H60" s="151"/>
      <c r="I60" s="152"/>
    </row>
    <row r="61" spans="2:9" x14ac:dyDescent="0.55000000000000004">
      <c r="B61" s="62"/>
      <c r="C61" s="93"/>
      <c r="D61" s="147"/>
      <c r="E61" s="160"/>
      <c r="F61" s="149"/>
      <c r="G61" s="150">
        <f t="shared" si="1"/>
        <v>0</v>
      </c>
      <c r="H61" s="151"/>
      <c r="I61" s="152"/>
    </row>
    <row r="62" spans="2:9" x14ac:dyDescent="0.55000000000000004">
      <c r="B62" s="62"/>
      <c r="C62" s="93"/>
      <c r="D62" s="147"/>
      <c r="E62" s="160"/>
      <c r="F62" s="149"/>
      <c r="G62" s="150">
        <f t="shared" si="1"/>
        <v>0</v>
      </c>
      <c r="H62" s="151"/>
      <c r="I62" s="152"/>
    </row>
    <row r="63" spans="2:9" ht="16" thickBot="1" x14ac:dyDescent="0.6">
      <c r="B63" s="65"/>
      <c r="C63" s="9"/>
      <c r="D63" s="161" t="s">
        <v>21</v>
      </c>
      <c r="E63" s="162"/>
      <c r="F63" s="163"/>
      <c r="G63" s="164">
        <f>SUM(G54:G62)</f>
        <v>950</v>
      </c>
      <c r="H63" s="165"/>
      <c r="I63" s="166"/>
    </row>
    <row r="64" spans="2:9" ht="16" thickBot="1" x14ac:dyDescent="0.6">
      <c r="B64" s="37"/>
      <c r="C64" s="24" t="s">
        <v>20</v>
      </c>
      <c r="D64" s="167"/>
      <c r="E64" s="168"/>
      <c r="F64" s="169"/>
      <c r="G64" s="170">
        <f>G29+G38+G42+G46+G53+G63</f>
        <v>21150</v>
      </c>
      <c r="H64" s="171"/>
      <c r="I64" s="172"/>
    </row>
    <row r="65" spans="2:11" x14ac:dyDescent="0.55000000000000004">
      <c r="B65" s="37"/>
      <c r="C65" s="48"/>
      <c r="D65" s="14"/>
      <c r="E65" s="14"/>
      <c r="F65" s="14"/>
      <c r="G65" s="14"/>
      <c r="H65" s="14"/>
      <c r="I65" s="66"/>
    </row>
    <row r="66" spans="2:11" ht="16" thickBot="1" x14ac:dyDescent="0.6">
      <c r="B66" s="56" t="s">
        <v>28</v>
      </c>
      <c r="C66" s="19"/>
      <c r="D66" s="12"/>
      <c r="E66" s="13"/>
      <c r="F66" s="13"/>
      <c r="G66" s="13"/>
      <c r="H66" s="12"/>
      <c r="I66" s="57"/>
      <c r="J66" s="1"/>
      <c r="K66" s="1"/>
    </row>
    <row r="67" spans="2:11" ht="16" thickBot="1" x14ac:dyDescent="0.6">
      <c r="B67" s="67"/>
      <c r="C67" s="68"/>
      <c r="D67" s="69" t="s">
        <v>53</v>
      </c>
      <c r="E67" s="25">
        <v>15</v>
      </c>
      <c r="F67" s="70" t="s">
        <v>51</v>
      </c>
      <c r="G67" s="71"/>
      <c r="H67" s="69" t="s">
        <v>43</v>
      </c>
      <c r="I67" s="170">
        <f>G29+G38+G42+G46+G53+G63</f>
        <v>21150</v>
      </c>
      <c r="J67" s="26"/>
      <c r="K67" s="26"/>
    </row>
    <row r="68" spans="2:11" x14ac:dyDescent="0.55000000000000004">
      <c r="B68" s="67"/>
      <c r="C68" s="68"/>
      <c r="D68" s="69" t="s">
        <v>44</v>
      </c>
      <c r="E68" s="125"/>
      <c r="F68" s="126"/>
      <c r="G68" s="123" t="s">
        <v>45</v>
      </c>
      <c r="H68" s="123"/>
      <c r="I68" s="124"/>
      <c r="J68" s="26" t="s">
        <v>93</v>
      </c>
      <c r="K68" s="26"/>
    </row>
    <row r="69" spans="2:11" x14ac:dyDescent="0.55000000000000004">
      <c r="B69" s="67"/>
      <c r="C69" s="68"/>
      <c r="D69" s="69" t="s">
        <v>46</v>
      </c>
      <c r="E69" s="127"/>
      <c r="F69" s="128"/>
      <c r="G69" s="128"/>
      <c r="H69" s="128"/>
      <c r="I69" s="129"/>
      <c r="J69" s="26" t="s">
        <v>97</v>
      </c>
      <c r="K69" s="26"/>
    </row>
    <row r="70" spans="2:11" ht="16" thickBot="1" x14ac:dyDescent="0.6">
      <c r="B70" s="67"/>
      <c r="C70" s="90" t="s">
        <v>29</v>
      </c>
      <c r="D70" s="90"/>
      <c r="E70" s="90"/>
      <c r="F70" s="90"/>
      <c r="G70" s="90"/>
      <c r="H70" s="91"/>
      <c r="I70" s="174">
        <f>I67-E68</f>
        <v>21150</v>
      </c>
      <c r="J70" s="26"/>
      <c r="K70" s="26"/>
    </row>
    <row r="71" spans="2:11" ht="16" thickBot="1" x14ac:dyDescent="0.6">
      <c r="B71" s="67"/>
      <c r="C71" s="90" t="s">
        <v>30</v>
      </c>
      <c r="D71" s="90"/>
      <c r="E71" s="90"/>
      <c r="F71" s="90"/>
      <c r="G71" s="90"/>
      <c r="H71" s="91"/>
      <c r="I71" s="175">
        <f>I70/E67</f>
        <v>1410</v>
      </c>
      <c r="J71" s="26"/>
      <c r="K71" s="26"/>
    </row>
    <row r="72" spans="2:11" ht="16" thickBot="1" x14ac:dyDescent="0.6">
      <c r="B72" s="67"/>
      <c r="C72" s="90" t="s">
        <v>56</v>
      </c>
      <c r="D72" s="90"/>
      <c r="E72" s="90"/>
      <c r="F72" s="90"/>
      <c r="G72" s="90"/>
      <c r="H72" s="91"/>
      <c r="I72" s="175"/>
      <c r="J72" s="26" t="s">
        <v>96</v>
      </c>
      <c r="K72" s="26"/>
    </row>
    <row r="73" spans="2:11" x14ac:dyDescent="0.55000000000000004">
      <c r="B73" s="37"/>
      <c r="C73" s="48"/>
      <c r="D73" s="14"/>
      <c r="E73" s="14"/>
      <c r="F73" s="14"/>
      <c r="G73" s="14"/>
      <c r="H73" s="14"/>
      <c r="I73" s="66"/>
    </row>
    <row r="74" spans="2:11" x14ac:dyDescent="0.55000000000000004">
      <c r="B74" s="37"/>
      <c r="C74" s="48"/>
      <c r="D74" s="14"/>
      <c r="E74" s="14"/>
      <c r="F74" s="14"/>
      <c r="G74" s="14"/>
      <c r="H74" s="14"/>
      <c r="I74" s="66"/>
    </row>
    <row r="75" spans="2:11" x14ac:dyDescent="0.55000000000000004">
      <c r="B75" s="56" t="s">
        <v>41</v>
      </c>
      <c r="C75" s="19"/>
      <c r="D75" s="12"/>
      <c r="E75" s="13"/>
      <c r="F75" s="13"/>
      <c r="G75" s="13"/>
      <c r="H75" s="12"/>
      <c r="I75" s="57"/>
      <c r="J75" s="1"/>
      <c r="K75" s="1"/>
    </row>
    <row r="76" spans="2:11" s="14" customFormat="1" x14ac:dyDescent="0.55000000000000004">
      <c r="B76" s="37"/>
      <c r="C76" s="120"/>
      <c r="D76" s="120"/>
      <c r="G76" s="48"/>
      <c r="I76" s="72"/>
    </row>
    <row r="77" spans="2:11" x14ac:dyDescent="0.55000000000000004">
      <c r="B77" s="37"/>
      <c r="C77" s="48"/>
      <c r="D77" s="73" t="s">
        <v>50</v>
      </c>
      <c r="E77" s="73"/>
      <c r="F77" s="73"/>
      <c r="G77" s="73"/>
      <c r="H77" s="73"/>
      <c r="I77" s="74"/>
    </row>
    <row r="78" spans="2:11" ht="20" customHeight="1" x14ac:dyDescent="0.55000000000000004">
      <c r="B78" s="37"/>
      <c r="C78" s="48"/>
      <c r="D78" s="75" t="s">
        <v>1</v>
      </c>
      <c r="E78" s="115"/>
      <c r="F78" s="115"/>
      <c r="G78" s="115"/>
      <c r="H78" s="76"/>
      <c r="I78" s="77"/>
      <c r="J78" s="2" t="s">
        <v>94</v>
      </c>
    </row>
    <row r="79" spans="2:11" x14ac:dyDescent="0.55000000000000004">
      <c r="B79" s="37"/>
      <c r="C79" s="48"/>
      <c r="D79" s="76"/>
      <c r="E79" s="76"/>
      <c r="F79" s="76"/>
      <c r="G79" s="76"/>
      <c r="H79" s="76"/>
      <c r="I79" s="77"/>
    </row>
    <row r="80" spans="2:11" ht="35" customHeight="1" x14ac:dyDescent="0.55000000000000004">
      <c r="B80" s="37"/>
      <c r="C80" s="48"/>
      <c r="D80" s="75" t="s">
        <v>40</v>
      </c>
      <c r="E80" s="115"/>
      <c r="F80" s="115"/>
      <c r="G80" s="115"/>
      <c r="H80" s="75" t="s">
        <v>39</v>
      </c>
      <c r="I80" s="78"/>
    </row>
    <row r="81" spans="2:9" x14ac:dyDescent="0.55000000000000004">
      <c r="B81" s="37"/>
      <c r="C81" s="48"/>
      <c r="D81" s="76"/>
      <c r="E81" s="76"/>
      <c r="F81" s="76"/>
      <c r="G81" s="76"/>
      <c r="H81" s="76"/>
      <c r="I81" s="77"/>
    </row>
    <row r="82" spans="2:9" x14ac:dyDescent="0.55000000000000004">
      <c r="B82" s="37"/>
      <c r="C82" s="48"/>
      <c r="D82" s="73" t="s">
        <v>55</v>
      </c>
      <c r="E82" s="73"/>
      <c r="F82" s="73"/>
      <c r="G82" s="73"/>
      <c r="H82" s="73"/>
      <c r="I82" s="74"/>
    </row>
    <row r="83" spans="2:9" ht="20" customHeight="1" x14ac:dyDescent="0.55000000000000004">
      <c r="B83" s="37"/>
      <c r="C83" s="48"/>
      <c r="D83" s="75" t="s">
        <v>1</v>
      </c>
      <c r="E83" s="121"/>
      <c r="F83" s="121"/>
      <c r="G83" s="121"/>
      <c r="H83" s="76"/>
      <c r="I83" s="77"/>
    </row>
    <row r="84" spans="2:9" x14ac:dyDescent="0.55000000000000004">
      <c r="B84" s="37"/>
      <c r="C84" s="48"/>
      <c r="D84" s="75"/>
      <c r="E84" s="76"/>
      <c r="F84" s="76"/>
      <c r="G84" s="76"/>
      <c r="H84" s="76"/>
      <c r="I84" s="77"/>
    </row>
    <row r="85" spans="2:9" ht="35" customHeight="1" x14ac:dyDescent="0.55000000000000004">
      <c r="B85" s="37"/>
      <c r="C85" s="48"/>
      <c r="D85" s="75" t="s">
        <v>40</v>
      </c>
      <c r="E85" s="121"/>
      <c r="F85" s="121"/>
      <c r="G85" s="121"/>
      <c r="H85" s="75" t="s">
        <v>39</v>
      </c>
      <c r="I85" s="79"/>
    </row>
    <row r="86" spans="2:9" x14ac:dyDescent="0.55000000000000004">
      <c r="B86" s="37"/>
      <c r="C86" s="48"/>
      <c r="D86" s="76"/>
      <c r="E86" s="76"/>
      <c r="F86" s="76"/>
      <c r="G86" s="76"/>
      <c r="H86" s="76"/>
      <c r="I86" s="77"/>
    </row>
    <row r="87" spans="2:9" x14ac:dyDescent="0.55000000000000004">
      <c r="B87" s="37"/>
      <c r="C87" s="48"/>
      <c r="D87" s="76"/>
      <c r="E87" s="76"/>
      <c r="F87" s="76"/>
      <c r="G87" s="76"/>
      <c r="H87" s="76"/>
      <c r="I87" s="77"/>
    </row>
    <row r="88" spans="2:9" x14ac:dyDescent="0.55000000000000004">
      <c r="B88" s="37"/>
      <c r="C88" s="48"/>
      <c r="D88" s="76"/>
      <c r="E88" s="76"/>
      <c r="F88" s="76"/>
      <c r="G88" s="76"/>
      <c r="H88" s="76"/>
      <c r="I88" s="77"/>
    </row>
    <row r="89" spans="2:9" x14ac:dyDescent="0.55000000000000004">
      <c r="B89" s="37"/>
      <c r="C89" s="48"/>
      <c r="D89" s="73" t="s">
        <v>59</v>
      </c>
      <c r="E89" s="73"/>
      <c r="F89" s="73"/>
      <c r="G89" s="73"/>
      <c r="H89" s="73"/>
      <c r="I89" s="74"/>
    </row>
    <row r="90" spans="2:9" ht="20" customHeight="1" x14ac:dyDescent="0.55000000000000004">
      <c r="B90" s="37"/>
      <c r="C90" s="48"/>
      <c r="D90" s="75" t="s">
        <v>47</v>
      </c>
      <c r="E90" s="121"/>
      <c r="F90" s="121"/>
      <c r="G90" s="121"/>
      <c r="H90" s="76"/>
      <c r="I90" s="77"/>
    </row>
    <row r="91" spans="2:9" x14ac:dyDescent="0.55000000000000004">
      <c r="B91" s="37"/>
      <c r="C91" s="48"/>
      <c r="D91" s="75"/>
      <c r="E91" s="76"/>
      <c r="F91" s="76"/>
      <c r="G91" s="76"/>
      <c r="H91" s="76"/>
      <c r="I91" s="77"/>
    </row>
    <row r="92" spans="2:9" ht="35" customHeight="1" x14ac:dyDescent="0.55000000000000004">
      <c r="B92" s="37"/>
      <c r="C92" s="48"/>
      <c r="D92" s="75" t="s">
        <v>40</v>
      </c>
      <c r="E92" s="31"/>
      <c r="F92" s="31"/>
      <c r="G92" s="31"/>
      <c r="H92" s="75" t="s">
        <v>39</v>
      </c>
      <c r="I92" s="79"/>
    </row>
    <row r="93" spans="2:9" ht="16" thickBot="1" x14ac:dyDescent="0.6">
      <c r="B93" s="41"/>
      <c r="C93" s="86"/>
      <c r="D93" s="87"/>
      <c r="E93" s="87"/>
      <c r="F93" s="87"/>
      <c r="G93" s="87"/>
      <c r="H93" s="87"/>
      <c r="I93" s="88"/>
    </row>
    <row r="94" spans="2:9" x14ac:dyDescent="0.55000000000000004">
      <c r="B94" s="33"/>
      <c r="C94" s="34" t="s">
        <v>57</v>
      </c>
      <c r="D94" s="34"/>
      <c r="E94" s="35"/>
      <c r="F94" s="35"/>
      <c r="G94" s="35"/>
      <c r="H94" s="35"/>
      <c r="I94" s="36"/>
    </row>
    <row r="95" spans="2:9" ht="4" customHeight="1" x14ac:dyDescent="0.55000000000000004">
      <c r="B95" s="37"/>
      <c r="C95" s="38"/>
      <c r="D95" s="38"/>
      <c r="E95" s="39"/>
      <c r="F95" s="39"/>
      <c r="G95" s="39"/>
      <c r="H95" s="39"/>
      <c r="I95" s="40"/>
    </row>
    <row r="96" spans="2:9" ht="64" customHeight="1" thickBot="1" x14ac:dyDescent="0.6">
      <c r="B96" s="41"/>
      <c r="C96" s="111" t="s">
        <v>58</v>
      </c>
      <c r="D96" s="111"/>
      <c r="E96" s="111"/>
      <c r="F96" s="111"/>
      <c r="G96" s="111"/>
      <c r="H96" s="111"/>
      <c r="I96" s="112"/>
    </row>
    <row r="98" spans="4:4" x14ac:dyDescent="0.55000000000000004">
      <c r="D98" s="32" t="s">
        <v>60</v>
      </c>
    </row>
  </sheetData>
  <mergeCells count="50">
    <mergeCell ref="H38:I38"/>
    <mergeCell ref="D29:F29"/>
    <mergeCell ref="E68:F68"/>
    <mergeCell ref="E69:I69"/>
    <mergeCell ref="E7:I7"/>
    <mergeCell ref="B2:I2"/>
    <mergeCell ref="C39:C42"/>
    <mergeCell ref="C30:I30"/>
    <mergeCell ref="C22:I22"/>
    <mergeCell ref="E18:F18"/>
    <mergeCell ref="C32:C38"/>
    <mergeCell ref="D38:F38"/>
    <mergeCell ref="D42:F42"/>
    <mergeCell ref="H42:I42"/>
    <mergeCell ref="H29:I29"/>
    <mergeCell ref="E13:G13"/>
    <mergeCell ref="E16:G16"/>
    <mergeCell ref="E14:G14"/>
    <mergeCell ref="C96:I96"/>
    <mergeCell ref="B3:I3"/>
    <mergeCell ref="B5:I5"/>
    <mergeCell ref="E80:G80"/>
    <mergeCell ref="E78:G78"/>
    <mergeCell ref="C43:C46"/>
    <mergeCell ref="C24:C29"/>
    <mergeCell ref="C76:D76"/>
    <mergeCell ref="D53:F53"/>
    <mergeCell ref="E90:G90"/>
    <mergeCell ref="E83:G83"/>
    <mergeCell ref="E85:G85"/>
    <mergeCell ref="C71:H71"/>
    <mergeCell ref="C70:H70"/>
    <mergeCell ref="D63:F63"/>
    <mergeCell ref="C47:C53"/>
    <mergeCell ref="C72:H72"/>
    <mergeCell ref="C54:C62"/>
    <mergeCell ref="D46:F46"/>
    <mergeCell ref="E8:F8"/>
    <mergeCell ref="E9:F9"/>
    <mergeCell ref="E10:F10"/>
    <mergeCell ref="E11:F11"/>
    <mergeCell ref="H8:I8"/>
    <mergeCell ref="H9:I9"/>
    <mergeCell ref="H10:I10"/>
    <mergeCell ref="H46:I46"/>
    <mergeCell ref="C21:I21"/>
    <mergeCell ref="B18:D18"/>
    <mergeCell ref="H53:I53"/>
    <mergeCell ref="H63:I63"/>
    <mergeCell ref="G68:I68"/>
  </mergeCells>
  <dataValidations count="17">
    <dataValidation allowBlank="1" showInputMessage="1" showErrorMessage="1" promptTitle="Describe the expense" prompt="Please provide a description of the spending" sqref="D47" xr:uid="{0B6C0779-89B8-494A-92B7-96675CA705A4}"/>
    <dataValidation allowBlank="1" showInputMessage="1" showErrorMessage="1" promptTitle="Type cost per unit" prompt="Please type in the tuition per unit cost that students pay to participate this immersion." sqref="H11" xr:uid="{19BB82DE-16D1-6B4D-B494-8C241DEAA2AC}"/>
    <dataValidation type="whole" operator="greaterThan" showInputMessage="1" showErrorMessage="1" errorTitle="This field is mandatory" error="You need to type in a number bigger than 0" promptTitle="Type in maximum student number" prompt="Please type in the maximum number of students allowed in the program. If there is no maximum limit type in a big number" sqref="I67 I17" xr:uid="{21C833DF-800E-0D4C-8500-DB45B847946A}">
      <formula1>0</formula1>
    </dataValidation>
    <dataValidation allowBlank="1" showErrorMessage="1" sqref="I16 I13:I14 E6:I6 B23:B62" xr:uid="{CDAF4F2B-315A-2B48-B408-4DEE6217C57C}"/>
    <dataValidation allowBlank="1" showInputMessage="1" showErrorMessage="1" prompt="Please fill in the detailed budget below first. Then, advise the suggested program fee per student from the cell above and inform us what's the program fee you plan to charge from student." sqref="I72" xr:uid="{723DA66D-F433-5747-85A0-7D2BB1A1A841}"/>
    <dataValidation allowBlank="1" showInputMessage="1" showErrorMessage="1" prompt="Please be aware that usually program fee won't include the flight expense for students. Students are suggested to book their own flights." sqref="D32:D34" xr:uid="{D5B76282-EB83-6F44-ADF6-7DC60DFB1C9C}"/>
    <dataValidation type="list" allowBlank="1" showInputMessage="1" showErrorMessage="1" promptTitle="School" prompt="Please type in the school's name if the immersion is available to students in certain schools, such as School of Management, School of Education, School of Nursing, etc. Otherwise, please keep the cell empty." sqref="H11" xr:uid="{A8C71B37-E7A9-D046-97F4-A26D869507CF}">
      <formula1>"College of Arts &amp; Sciences, School of Education, School of Nursing &amp; Health Professionals, School of Management, University Ministry,School of Law"</formula1>
    </dataValidation>
    <dataValidation allowBlank="1" showInputMessage="1" showErrorMessage="1" prompt="These fields help you do some easy multiplications. However, if you already have the sub total cost of the item, you could type in the cost directly at the subtotal cost field." sqref="E24:G24 G25:G28 E32:F34 G32:G63" xr:uid="{43D0B278-67BE-CC49-A14A-BBEE50AEB6DB}"/>
    <dataValidation errorStyle="warning" operator="greaterThan" allowBlank="1" showInputMessage="1" showErrorMessage="1" prompt="These fields help you do some easy multiplications. However, if you already have the sub total cost of the item, you could type in the cost directly at the subtotal cost field." sqref="E39:F40 E47:F47 E43:F43 E54:F54" xr:uid="{74E4CE2D-A102-3D45-B31D-7BA77494903C}"/>
    <dataValidation type="whole" operator="greaterThanOrEqual" showInputMessage="1" showErrorMessage="1" errorTitle="This cell is mandatory" error="You need to type in a number bigger than 0" promptTitle="Type in minimum student number" prompt="Please type in the minimum number of students allowed in the program" sqref="E67:E68 E17:F17" xr:uid="{08828ABF-E636-6641-BCB0-068BC00B095C}">
      <formula1>0</formula1>
    </dataValidation>
    <dataValidation allowBlank="1" showInputMessage="1" showErrorMessage="1" promptTitle="Pick the form of finance" prompt="Be aware if you pick unit financed education you have to fill out the explanation fields" sqref="B21:B22" xr:uid="{BE90D78F-2124-3C43-BA7A-68D79BC2747A}"/>
    <dataValidation type="list" allowBlank="1" showInputMessage="1" showErrorMessage="1" sqref="H24:H28 H32:H37 H39:H41 H47:H52 H54:H62 H43:H45" xr:uid="{0EF4351F-A8AF-A34A-BBD4-E5BC24DFA030}">
      <formula1>"Direct Billing to USF, Personal Credit Card, USF P-Card, Other- please describe in notes"</formula1>
    </dataValidation>
    <dataValidation operator="notBetween" allowBlank="1" showInputMessage="1" showErrorMessage="1" sqref="E10" xr:uid="{FAF19D42-617B-1041-88EC-6299A5FFD2D7}"/>
    <dataValidation type="list" allowBlank="1" showErrorMessage="1" promptTitle="Student Level:" prompt="Is this immersion available for graduate students or undergraduates? Please choose mixed if it's available to both." sqref="E9" xr:uid="{524C2847-5F29-8742-AECF-4E699FCAA2E9}">
      <formula1>"Graduate, Undergraduate, Mixed"</formula1>
    </dataValidation>
    <dataValidation type="date" allowBlank="1" showInputMessage="1" showErrorMessage="1" sqref="E8" xr:uid="{692A655B-FBF5-4876-9A51-FA52D228D229}">
      <formula1>43831</formula1>
      <formula2>44562</formula2>
    </dataValidation>
    <dataValidation operator="notBetween" allowBlank="1" showInputMessage="1" showErrorMessage="1" promptTitle="Student Level" prompt="Undergraduate_x000a_Graduate_x000a_Mix" sqref="E9" xr:uid="{D3770185-2B77-4889-AD1A-8D9CE86F8B15}"/>
    <dataValidation type="list" allowBlank="1" showInputMessage="1" showErrorMessage="1" sqref="H9" xr:uid="{F3ED91E2-E10E-42EE-B65D-6362C5F4AD07}">
      <formula1>"College of Arts &amp; Sciences, School of Education, School of Law, School of Management, School of Nursing &amp; Health Professions, University Ministry"</formula1>
    </dataValidation>
  </dataValidations>
  <printOptions horizontalCentered="1" verticalCentered="1"/>
  <pageMargins left="0" right="0" top="0" bottom="0" header="0" footer="0"/>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95D44-59D9-D04E-A2FB-4759B0C5DB4C}">
  <dimension ref="A1"/>
  <sheetViews>
    <sheetView workbookViewId="0">
      <selection activeCell="H7" sqref="H7"/>
    </sheetView>
  </sheetViews>
  <sheetFormatPr defaultColWidth="10.6640625" defaultRowHeight="20" customHeight="1" x14ac:dyDescent="0.55000000000000004"/>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Budget Form 040819</vt:lpstr>
      <vt:lpstr>Sheet4</vt:lpstr>
      <vt:lpstr>'Budget Form 040819'!Print_Area</vt:lpstr>
      <vt:lpstr>School_Name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Jenny Jiang</cp:lastModifiedBy>
  <cp:lastPrinted>2020-02-12T21:40:53Z</cp:lastPrinted>
  <dcterms:created xsi:type="dcterms:W3CDTF">2018-12-05T17:58:13Z</dcterms:created>
  <dcterms:modified xsi:type="dcterms:W3CDTF">2020-02-19T21:30:42Z</dcterms:modified>
</cp:coreProperties>
</file>